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4548" tabRatio="801" activeTab="0"/>
  </bookViews>
  <sheets>
    <sheet name="Особисті" sheetId="1" r:id="rId1"/>
    <sheet name="Ком.ф-ти" sheetId="2" r:id="rId2"/>
    <sheet name="Розш.ф-ти" sheetId="3" r:id="rId3"/>
    <sheet name="Спис.спортсм" sheetId="4" r:id="rId4"/>
  </sheets>
  <definedNames/>
  <calcPr fullCalcOnLoad="1"/>
</workbook>
</file>

<file path=xl/sharedStrings.xml><?xml version="1.0" encoding="utf-8"?>
<sst xmlns="http://schemas.openxmlformats.org/spreadsheetml/2006/main" count="672" uniqueCount="161">
  <si>
    <t>Р.н.</t>
  </si>
  <si>
    <t>КД</t>
  </si>
  <si>
    <t>Прізвище, ім'я</t>
  </si>
  <si>
    <t>Місце</t>
  </si>
  <si>
    <t>В а ж к а     а т л е т и к  а</t>
  </si>
  <si>
    <t>Власна вага, кг</t>
  </si>
  <si>
    <t>Ривок, кг</t>
  </si>
  <si>
    <t>Поштовх, кг</t>
  </si>
  <si>
    <t>Сума двоборства, кг</t>
  </si>
  <si>
    <t>85 кг</t>
  </si>
  <si>
    <t>62 кг</t>
  </si>
  <si>
    <t>94 кг</t>
  </si>
  <si>
    <t>Вет.</t>
  </si>
  <si>
    <t xml:space="preserve">Протокол особистої першості </t>
  </si>
  <si>
    <t>77 кг</t>
  </si>
  <si>
    <t>69 кг</t>
  </si>
  <si>
    <t>105 кг</t>
  </si>
  <si>
    <t>Ч о л о в і к и</t>
  </si>
  <si>
    <t>Коеф.  "Синклера"</t>
  </si>
  <si>
    <t>Вагова катег.</t>
  </si>
  <si>
    <t xml:space="preserve"> - </t>
  </si>
  <si>
    <t>№ п/п</t>
  </si>
  <si>
    <t>Сума очок</t>
  </si>
  <si>
    <t>Список спортсменів</t>
  </si>
  <si>
    <t>Група</t>
  </si>
  <si>
    <t>Курс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</si>
  <si>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</si>
  <si>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</si>
  <si>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</si>
  <si>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</si>
  <si>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 +105кг</t>
  </si>
  <si>
    <t xml:space="preserve">Вагова категорія 69 кг </t>
  </si>
  <si>
    <t>Головний секретар                                     В. Пархоменко</t>
  </si>
  <si>
    <t xml:space="preserve">Вагова категорія 63 кг </t>
  </si>
  <si>
    <t>Вагова категорія +105 кг</t>
  </si>
  <si>
    <t>Вагова кате-горія</t>
  </si>
  <si>
    <t>Г. Береза</t>
  </si>
  <si>
    <t xml:space="preserve">Головний секретар                                    </t>
  </si>
  <si>
    <t>№ пп</t>
  </si>
  <si>
    <t xml:space="preserve">Зала важкої атлетики, навч. корп. №9           </t>
  </si>
  <si>
    <t>В. Пархоменко</t>
  </si>
  <si>
    <t xml:space="preserve">Головний суддя                                           </t>
  </si>
  <si>
    <t xml:space="preserve">Головний секретар                                     </t>
  </si>
  <si>
    <t>Агро.</t>
  </si>
  <si>
    <t>Вагова категорія 75 кг</t>
  </si>
  <si>
    <t>Вагова категорія 58 кг</t>
  </si>
  <si>
    <t>Навч. корп. №9, зала важкої атлетики</t>
  </si>
  <si>
    <t>Навч. корп. №9, ала важкої атлетики</t>
  </si>
  <si>
    <t>Екон.</t>
  </si>
  <si>
    <t>Осинчук Іван</t>
  </si>
  <si>
    <t>Харусь Сергій</t>
  </si>
  <si>
    <t>№</t>
  </si>
  <si>
    <t>Пош-
товх, кг</t>
  </si>
  <si>
    <t>№ 
п/п</t>
  </si>
  <si>
    <t>Головний суддя                                         Г. Береза</t>
  </si>
  <si>
    <t>Саліженко Максим</t>
  </si>
  <si>
    <t>Волков Ігор</t>
  </si>
  <si>
    <t>ЗВ</t>
  </si>
  <si>
    <t xml:space="preserve">Вагова категорія 48 кг                                                        </t>
  </si>
  <si>
    <t>Ж і н к и</t>
  </si>
  <si>
    <t xml:space="preserve">Сума очок 6-ти кращих спортсменів: </t>
  </si>
  <si>
    <t>Коефіц.  "Синклера"</t>
  </si>
  <si>
    <t>Задорожня Анастасія</t>
  </si>
  <si>
    <t>Литвин Анна</t>
  </si>
  <si>
    <t xml:space="preserve">Вагова категорія 62 кг </t>
  </si>
  <si>
    <t>Медуниця Сергій</t>
  </si>
  <si>
    <t>Прима Федір</t>
  </si>
  <si>
    <t>Загоруйко Андрій</t>
  </si>
  <si>
    <t>Бігоцький Роман</t>
  </si>
  <si>
    <t>Денисенко Дмитро</t>
  </si>
  <si>
    <t>Бондар Дмитро</t>
  </si>
  <si>
    <t>Бобрінський Станіслав</t>
  </si>
  <si>
    <t>Кулик Валерій</t>
  </si>
  <si>
    <t xml:space="preserve"> 48 ж</t>
  </si>
  <si>
    <t>Вагова категорія 53 кг</t>
  </si>
  <si>
    <t>Виконаний
розряд</t>
  </si>
  <si>
    <r>
      <t xml:space="preserve">Сума очок </t>
    </r>
    <r>
      <rPr>
        <sz val="11"/>
        <rFont val="Times New Roman CYR"/>
        <family val="0"/>
      </rPr>
      <t>за табл. Сінклера</t>
    </r>
  </si>
  <si>
    <t>Очки</t>
  </si>
  <si>
    <r>
      <t xml:space="preserve">Сума очок </t>
    </r>
    <r>
      <rPr>
        <sz val="12"/>
        <rFont val="Times New Roman CYR"/>
        <family val="0"/>
      </rPr>
      <t>за таблицею Сінклера</t>
    </r>
  </si>
  <si>
    <t>58-ма Спартакіада студентів НУБіП України 2014-2015 навчального року</t>
  </si>
  <si>
    <t xml:space="preserve">        8 квітня 2015 р.</t>
  </si>
  <si>
    <t>місце</t>
  </si>
  <si>
    <t>ННІ, факуль-
тет</t>
  </si>
  <si>
    <t>Спеціальність</t>
  </si>
  <si>
    <t>Агробіологічний факультет</t>
  </si>
  <si>
    <t>Механіко-технологічний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</si>
  <si>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</si>
  <si>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</si>
  <si>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</si>
  <si>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</si>
  <si>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</si>
  <si>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 xml:space="preserve">ННІ лісового і  садово-паркового  господарства 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</si>
  <si>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</si>
  <si>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</si>
  <si>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</si>
  <si>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</si>
  <si>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</si>
  <si>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</si>
  <si>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</si>
  <si>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ННІ, факуль-тет</t>
  </si>
  <si>
    <t>Команда
(ННІ,
факуль-
тет</t>
  </si>
  <si>
    <t>Спеціаль-
ність</t>
  </si>
  <si>
    <t>ЗРБЕ</t>
  </si>
  <si>
    <t>МТ</t>
  </si>
  <si>
    <t>Команда (ННІ, факультет)</t>
  </si>
  <si>
    <t>Скринига Єгор</t>
  </si>
  <si>
    <t>Воронов Тимофій</t>
  </si>
  <si>
    <t>Болковенко Віталій</t>
  </si>
  <si>
    <t>Столярчук Давид</t>
  </si>
  <si>
    <t>ТВБ</t>
  </si>
  <si>
    <t>Риб.</t>
  </si>
  <si>
    <t>Калінський Дмитро</t>
  </si>
  <si>
    <t>М1</t>
  </si>
  <si>
    <t>Лукашенко Дмитро</t>
  </si>
  <si>
    <t>Іванюк Едуард</t>
  </si>
  <si>
    <t>Нпгієв Павло</t>
  </si>
  <si>
    <t>ЗРЕБ</t>
  </si>
  <si>
    <t>Якимець Віталій</t>
  </si>
  <si>
    <t>Мордик Сергій</t>
  </si>
  <si>
    <t>Мазярчук Олександр</t>
  </si>
  <si>
    <t>Мехеда Владислав</t>
  </si>
  <si>
    <t>Гаращенко Олег</t>
  </si>
  <si>
    <t>Козоло Дмитро</t>
  </si>
  <si>
    <t>Петько Радіон</t>
  </si>
  <si>
    <t>Нікітін Ярослав</t>
  </si>
  <si>
    <t>Лихотерет Михайло</t>
  </si>
  <si>
    <t>Сидоров Володимир</t>
  </si>
  <si>
    <t>Кузько Людмила</t>
  </si>
  <si>
    <t>Глущенко Аліна</t>
  </si>
  <si>
    <t>Безвощук Марія</t>
  </si>
  <si>
    <t>Пільгуй Іванна</t>
  </si>
  <si>
    <t>Моісєєнко Катерина</t>
  </si>
  <si>
    <t>ЛСПГ</t>
  </si>
  <si>
    <t>Протокол командної першості</t>
  </si>
  <si>
    <r>
      <t xml:space="preserve">Розширений протокол командної першості                
</t>
    </r>
    <r>
      <rPr>
        <sz val="16"/>
        <rFont val="Times New Roman CYR"/>
        <family val="1"/>
      </rPr>
      <t>(за сумою очок 6 кращих спортсменів)</t>
    </r>
  </si>
  <si>
    <r>
      <t>Драной</t>
    </r>
    <r>
      <rPr>
        <sz val="12"/>
        <rFont val="Times New Roman Cyr"/>
        <family val="1"/>
      </rPr>
      <t xml:space="preserve"> Анна</t>
    </r>
  </si>
  <si>
    <t xml:space="preserve"> 53 ж</t>
  </si>
  <si>
    <t xml:space="preserve"> 58 ж</t>
  </si>
  <si>
    <t xml:space="preserve"> 63 ж</t>
  </si>
  <si>
    <t xml:space="preserve"> 68 ж</t>
  </si>
  <si>
    <t xml:space="preserve"> 75 ж</t>
  </si>
  <si>
    <t>1 ю</t>
  </si>
  <si>
    <t>ІІІ</t>
  </si>
  <si>
    <t>2 ю</t>
  </si>
  <si>
    <t>ІІ</t>
  </si>
  <si>
    <t>3 ю</t>
  </si>
  <si>
    <t>І</t>
  </si>
  <si>
    <t>важка атл.</t>
  </si>
  <si>
    <t>№ ННІ
ф-т</t>
  </si>
  <si>
    <t>Вид 
спорту</t>
  </si>
  <si>
    <t>Всього = 8 жін. + 30 чол. =  38 осіб</t>
  </si>
  <si>
    <t xml:space="preserve">  = 901,1 очок  Факультет ветеринарної медицини</t>
  </si>
  <si>
    <t xml:space="preserve"> = 1035,5 очок  Факультет конструювання та дизайну</t>
  </si>
  <si>
    <t xml:space="preserve"> = 1079,9 очок  Агробіологічний факультет</t>
  </si>
  <si>
    <t xml:space="preserve"> = 417,5 очок  Механіко-технологічний факультет</t>
  </si>
  <si>
    <t xml:space="preserve"> = 320,9 очок  Факультет  землевпорядкування</t>
  </si>
  <si>
    <t xml:space="preserve"> = 258,1 очок   Факультет тваринництва та водних біоресурсів</t>
  </si>
  <si>
    <t xml:space="preserve"> = 104,8 очок  Економічний факультет </t>
  </si>
  <si>
    <t xml:space="preserve"> = 203,1 очок   Факультет захисту рослин, біотехнологій та екології</t>
  </si>
  <si>
    <t xml:space="preserve"> = 98,4 очок  ННІ лісового і  садово-паркового  господарства </t>
  </si>
  <si>
    <t>Навчальний корпус №9, зала важкої атлетики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</si>
</sst>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"/>
    <numFmt numFmtId="193" formatCode="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i/>
      <sz val="14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20"/>
      <name val="Times New Roman CYR"/>
      <family val="1"/>
    </font>
    <font>
      <sz val="28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 CYR"/>
      <family val="0"/>
    </font>
    <font>
      <sz val="10"/>
      <name val="Times New Roman "/>
      <family val="0"/>
    </font>
    <font>
      <sz val="16"/>
      <name val="Times New Roman 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Times New Roman "/>
      <family val="0"/>
    </font>
    <font>
      <b/>
      <sz val="22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/>
    </xf>
    <xf numFmtId="188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88" fontId="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 shrinkToFi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8" fontId="7" fillId="0" borderId="0" xfId="0" applyNumberFormat="1" applyFont="1" applyAlignment="1">
      <alignment horizontal="right" vertical="center"/>
    </xf>
    <xf numFmtId="192" fontId="7" fillId="0" borderId="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88" fontId="14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right" vertical="center" textRotation="90" wrapText="1"/>
    </xf>
    <xf numFmtId="188" fontId="12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 shrinkToFit="1"/>
    </xf>
    <xf numFmtId="0" fontId="4" fillId="0" borderId="10" xfId="0" applyFont="1" applyBorder="1" applyAlignment="1">
      <alignment horizontal="center" vertical="center" textRotation="90" wrapText="1"/>
    </xf>
    <xf numFmtId="188" fontId="4" fillId="0" borderId="10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8" fontId="13" fillId="0" borderId="0" xfId="0" applyNumberFormat="1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188" fontId="13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center" vertical="center"/>
    </xf>
    <xf numFmtId="1" fontId="10" fillId="22" borderId="12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4" fillId="0" borderId="0" xfId="0" applyFont="1" applyFill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188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1" fontId="10" fillId="22" borderId="12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right" vertical="center" wrapText="1"/>
    </xf>
    <xf numFmtId="188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88" fontId="1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92" fontId="7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88" fontId="1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88" fontId="16" fillId="0" borderId="0" xfId="0" applyNumberFormat="1" applyFont="1" applyFill="1" applyAlignment="1">
      <alignment horizontal="center" vertical="center"/>
    </xf>
    <xf numFmtId="188" fontId="17" fillId="0" borderId="0" xfId="0" applyNumberFormat="1" applyFont="1" applyFill="1" applyBorder="1" applyAlignment="1">
      <alignment horizontal="center" vertical="center" wrapText="1"/>
    </xf>
    <xf numFmtId="188" fontId="17" fillId="0" borderId="0" xfId="0" applyNumberFormat="1" applyFont="1" applyFill="1" applyBorder="1" applyAlignment="1">
      <alignment horizontal="center"/>
    </xf>
    <xf numFmtId="188" fontId="18" fillId="0" borderId="0" xfId="0" applyNumberFormat="1" applyFont="1" applyFill="1" applyAlignment="1">
      <alignment horizontal="center"/>
    </xf>
    <xf numFmtId="188" fontId="12" fillId="0" borderId="10" xfId="0" applyNumberFormat="1" applyFont="1" applyBorder="1" applyAlignment="1">
      <alignment horizontal="right" vertical="center" textRotation="180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88" fontId="2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wrapText="1" shrinkToFit="1"/>
    </xf>
    <xf numFmtId="0" fontId="24" fillId="0" borderId="0" xfId="0" applyFont="1" applyAlignment="1">
      <alignment horizontal="center"/>
    </xf>
    <xf numFmtId="188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92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17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93" fontId="3" fillId="0" borderId="0" xfId="0" applyNumberFormat="1" applyFont="1" applyAlignment="1">
      <alignment horizontal="center" vertical="center" wrapText="1"/>
    </xf>
    <xf numFmtId="193" fontId="19" fillId="0" borderId="0" xfId="0" applyNumberFormat="1" applyFont="1" applyAlignment="1">
      <alignment horizontal="center" vertical="center"/>
    </xf>
    <xf numFmtId="193" fontId="11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vertical="center"/>
    </xf>
    <xf numFmtId="193" fontId="7" fillId="0" borderId="11" xfId="0" applyNumberFormat="1" applyFont="1" applyBorder="1" applyAlignment="1">
      <alignment horizontal="center" vertical="center"/>
    </xf>
    <xf numFmtId="193" fontId="8" fillId="0" borderId="10" xfId="0" applyNumberFormat="1" applyFont="1" applyBorder="1" applyAlignment="1">
      <alignment horizontal="center" vertical="center" textRotation="180" wrapText="1"/>
    </xf>
    <xf numFmtId="193" fontId="10" fillId="0" borderId="0" xfId="0" applyNumberFormat="1" applyFont="1" applyAlignment="1">
      <alignment horizontal="center"/>
    </xf>
    <xf numFmtId="193" fontId="6" fillId="0" borderId="0" xfId="0" applyNumberFormat="1" applyFont="1" applyBorder="1" applyAlignment="1">
      <alignment horizontal="left" vertical="center" wrapText="1" shrinkToFit="1"/>
    </xf>
    <xf numFmtId="193" fontId="7" fillId="0" borderId="0" xfId="0" applyNumberFormat="1" applyFont="1" applyBorder="1" applyAlignment="1">
      <alignment vertical="center" wrapText="1"/>
    </xf>
    <xf numFmtId="193" fontId="7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left"/>
    </xf>
    <xf numFmtId="193" fontId="7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180" wrapText="1"/>
    </xf>
    <xf numFmtId="49" fontId="22" fillId="0" borderId="10" xfId="0" applyNumberFormat="1" applyFont="1" applyBorder="1" applyAlignment="1">
      <alignment horizontal="center" vertical="center" textRotation="180" wrapText="1" shrinkToFit="1"/>
    </xf>
    <xf numFmtId="188" fontId="17" fillId="0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3" fontId="30" fillId="0" borderId="10" xfId="0" applyNumberFormat="1" applyFont="1" applyBorder="1" applyAlignment="1">
      <alignment horizontal="center" vertical="center" textRotation="180" wrapTex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" fontId="10" fillId="22" borderId="0" xfId="0" applyNumberFormat="1" applyFont="1" applyFill="1" applyBorder="1" applyAlignment="1">
      <alignment horizontal="center" vertical="center" wrapText="1"/>
    </xf>
    <xf numFmtId="1" fontId="10" fillId="22" borderId="0" xfId="0" applyNumberFormat="1" applyFont="1" applyFill="1" applyBorder="1" applyAlignment="1">
      <alignment horizontal="center"/>
    </xf>
    <xf numFmtId="1" fontId="10" fillId="22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8" fontId="10" fillId="0" borderId="0" xfId="0" applyNumberFormat="1" applyFont="1" applyBorder="1" applyAlignment="1">
      <alignment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210175" y="22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115" zoomScaleNormal="115" zoomScalePageLayoutView="0" workbookViewId="0" topLeftCell="B1">
      <selection activeCell="J5" sqref="J5"/>
    </sheetView>
  </sheetViews>
  <sheetFormatPr defaultColWidth="9.125" defaultRowHeight="12.75"/>
  <cols>
    <col min="1" max="1" width="3.125" style="2" customWidth="1"/>
    <col min="2" max="2" width="6.875" style="113" customWidth="1"/>
    <col min="3" max="3" width="26.125" style="5" customWidth="1"/>
    <col min="4" max="4" width="5.50390625" style="2" customWidth="1"/>
    <col min="5" max="5" width="9.00390625" style="6" customWidth="1"/>
    <col min="6" max="6" width="10.50390625" style="6" customWidth="1"/>
    <col min="7" max="7" width="4.50390625" style="6" customWidth="1"/>
    <col min="8" max="8" width="5.375" style="9" customWidth="1"/>
    <col min="9" max="9" width="6.50390625" style="124" customWidth="1"/>
    <col min="10" max="11" width="7.875" style="120" customWidth="1"/>
    <col min="12" max="12" width="8.375" style="57" customWidth="1"/>
    <col min="13" max="13" width="7.125" style="6" customWidth="1"/>
    <col min="14" max="14" width="5.375" style="131" customWidth="1"/>
    <col min="15" max="15" width="8.50390625" style="176" customWidth="1"/>
    <col min="16" max="16" width="6.625" style="37" customWidth="1"/>
    <col min="17" max="16384" width="9.125" style="2" customWidth="1"/>
  </cols>
  <sheetData>
    <row r="1" spans="3:16" s="1" customFormat="1" ht="18">
      <c r="C1" s="108"/>
      <c r="D1" s="108"/>
      <c r="E1" s="108"/>
      <c r="F1" s="190" t="s">
        <v>79</v>
      </c>
      <c r="G1" s="108"/>
      <c r="H1" s="108"/>
      <c r="I1" s="108"/>
      <c r="J1" s="108"/>
      <c r="K1" s="108"/>
      <c r="L1" s="108"/>
      <c r="M1" s="108"/>
      <c r="N1" s="192"/>
      <c r="O1" s="165"/>
      <c r="P1" s="108"/>
    </row>
    <row r="2" spans="3:16" s="88" customFormat="1" ht="19.5" customHeight="1">
      <c r="C2" s="109"/>
      <c r="D2" s="109"/>
      <c r="E2" s="109"/>
      <c r="F2" s="85" t="s">
        <v>4</v>
      </c>
      <c r="G2" s="109"/>
      <c r="H2" s="109"/>
      <c r="I2" s="109"/>
      <c r="J2" s="109"/>
      <c r="K2" s="109"/>
      <c r="L2" s="109"/>
      <c r="M2" s="109"/>
      <c r="N2" s="202"/>
      <c r="O2" s="166"/>
      <c r="P2" s="109"/>
    </row>
    <row r="3" spans="3:16" s="20" customFormat="1" ht="21">
      <c r="C3" s="85"/>
      <c r="D3" s="85"/>
      <c r="E3" s="85"/>
      <c r="F3" s="93" t="s">
        <v>13</v>
      </c>
      <c r="G3" s="85"/>
      <c r="H3" s="85"/>
      <c r="I3" s="85"/>
      <c r="J3" s="85"/>
      <c r="K3" s="85"/>
      <c r="L3" s="85"/>
      <c r="M3" s="85"/>
      <c r="N3" s="203"/>
      <c r="O3" s="167"/>
      <c r="P3" s="85"/>
    </row>
    <row r="4" spans="2:16" s="1" customFormat="1" ht="18">
      <c r="B4" s="65" t="s">
        <v>160</v>
      </c>
      <c r="D4" s="17"/>
      <c r="E4" s="18"/>
      <c r="F4" s="18"/>
      <c r="G4" s="18"/>
      <c r="H4" s="19"/>
      <c r="I4" s="121"/>
      <c r="J4" s="55"/>
      <c r="K4" s="55"/>
      <c r="L4" s="55"/>
      <c r="M4" s="18"/>
      <c r="N4" s="189"/>
      <c r="O4" s="168"/>
      <c r="P4" s="87" t="s">
        <v>80</v>
      </c>
    </row>
    <row r="5" spans="2:16" s="3" customFormat="1" ht="8.25" customHeight="1">
      <c r="B5" s="111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04"/>
      <c r="O5" s="169"/>
      <c r="P5" s="38"/>
    </row>
    <row r="6" spans="1:16" s="24" customFormat="1" ht="80.25" customHeight="1">
      <c r="A6" s="35" t="s">
        <v>51</v>
      </c>
      <c r="B6" s="110" t="s">
        <v>35</v>
      </c>
      <c r="C6" s="193" t="s">
        <v>2</v>
      </c>
      <c r="D6" s="194" t="s">
        <v>0</v>
      </c>
      <c r="E6" s="194" t="s">
        <v>100</v>
      </c>
      <c r="F6" s="194" t="s">
        <v>101</v>
      </c>
      <c r="G6" s="195" t="s">
        <v>25</v>
      </c>
      <c r="H6" s="196" t="s">
        <v>24</v>
      </c>
      <c r="I6" s="197" t="s">
        <v>5</v>
      </c>
      <c r="J6" s="198" t="s">
        <v>6</v>
      </c>
      <c r="K6" s="198" t="s">
        <v>52</v>
      </c>
      <c r="L6" s="198" t="s">
        <v>8</v>
      </c>
      <c r="M6" s="21" t="s">
        <v>3</v>
      </c>
      <c r="N6" s="205" t="s">
        <v>75</v>
      </c>
      <c r="O6" s="170" t="s">
        <v>61</v>
      </c>
      <c r="P6" s="125" t="s">
        <v>76</v>
      </c>
    </row>
    <row r="7" spans="2:16" s="10" customFormat="1" ht="15">
      <c r="B7" s="65"/>
      <c r="C7" s="127"/>
      <c r="D7" s="68"/>
      <c r="E7" s="70"/>
      <c r="F7" s="70" t="s">
        <v>59</v>
      </c>
      <c r="G7" s="66"/>
      <c r="H7" s="163"/>
      <c r="I7" s="159"/>
      <c r="J7" s="160"/>
      <c r="K7" s="160"/>
      <c r="L7" s="160"/>
      <c r="M7" s="160"/>
      <c r="N7" s="138"/>
      <c r="O7" s="171"/>
      <c r="P7" s="161"/>
    </row>
    <row r="8" spans="2:16" s="67" customFormat="1" ht="15">
      <c r="B8" s="114" t="s">
        <v>58</v>
      </c>
      <c r="C8" s="107"/>
      <c r="D8" s="107"/>
      <c r="E8" s="107"/>
      <c r="F8" s="107"/>
      <c r="G8" s="107"/>
      <c r="H8" s="107"/>
      <c r="I8" s="115"/>
      <c r="J8" s="115"/>
      <c r="K8" s="115"/>
      <c r="L8" s="107"/>
      <c r="M8" s="115"/>
      <c r="N8" s="206"/>
      <c r="O8" s="172"/>
      <c r="P8" s="107"/>
    </row>
    <row r="9" spans="1:16" s="68" customFormat="1" ht="16.5">
      <c r="A9" s="68">
        <v>1</v>
      </c>
      <c r="B9" s="65" t="s">
        <v>73</v>
      </c>
      <c r="C9" s="69" t="s">
        <v>62</v>
      </c>
      <c r="D9" s="68">
        <v>1995</v>
      </c>
      <c r="E9" s="70" t="s">
        <v>43</v>
      </c>
      <c r="F9" s="70" t="s">
        <v>43</v>
      </c>
      <c r="G9" s="70">
        <v>3</v>
      </c>
      <c r="H9" s="162">
        <v>4</v>
      </c>
      <c r="I9" s="122">
        <v>47.75</v>
      </c>
      <c r="J9" s="199">
        <v>26</v>
      </c>
      <c r="K9" s="199">
        <v>36</v>
      </c>
      <c r="L9" s="56">
        <f>SUM(J9:K9)</f>
        <v>62</v>
      </c>
      <c r="M9" s="86">
        <v>1</v>
      </c>
      <c r="N9" s="133" t="s">
        <v>141</v>
      </c>
      <c r="O9" s="173">
        <v>1.532932</v>
      </c>
      <c r="P9" s="74">
        <f>SUM(L9*O9)</f>
        <v>95.04178399999999</v>
      </c>
    </row>
    <row r="10" spans="1:16" s="68" customFormat="1" ht="16.5">
      <c r="A10" s="68">
        <v>2</v>
      </c>
      <c r="B10" s="65" t="s">
        <v>73</v>
      </c>
      <c r="C10" s="69" t="s">
        <v>129</v>
      </c>
      <c r="D10" s="68">
        <v>1997</v>
      </c>
      <c r="E10" s="70" t="s">
        <v>43</v>
      </c>
      <c r="F10" s="70" t="s">
        <v>43</v>
      </c>
      <c r="G10" s="70">
        <v>1</v>
      </c>
      <c r="H10" s="162">
        <v>4</v>
      </c>
      <c r="I10" s="122">
        <v>47</v>
      </c>
      <c r="J10" s="118">
        <v>21</v>
      </c>
      <c r="K10" s="118">
        <v>27</v>
      </c>
      <c r="L10" s="56">
        <f>SUM(J10:K10)</f>
        <v>48</v>
      </c>
      <c r="M10" s="86">
        <v>2</v>
      </c>
      <c r="N10" s="133" t="s">
        <v>20</v>
      </c>
      <c r="O10" s="173">
        <v>1.556218</v>
      </c>
      <c r="P10" s="74">
        <f>SUM(L10*O10)</f>
        <v>74.698464</v>
      </c>
    </row>
    <row r="11" spans="2:16" s="67" customFormat="1" ht="15">
      <c r="B11" s="114" t="s">
        <v>74</v>
      </c>
      <c r="C11" s="107"/>
      <c r="D11" s="107"/>
      <c r="E11" s="107"/>
      <c r="F11" s="107"/>
      <c r="G11" s="107"/>
      <c r="H11" s="107"/>
      <c r="I11" s="115"/>
      <c r="J11" s="115"/>
      <c r="K11" s="115"/>
      <c r="L11" s="107"/>
      <c r="M11" s="115"/>
      <c r="N11" s="206"/>
      <c r="O11" s="172"/>
      <c r="P11" s="107"/>
    </row>
    <row r="12" spans="1:16" s="68" customFormat="1" ht="16.5">
      <c r="A12" s="68">
        <v>1</v>
      </c>
      <c r="B12" s="65" t="s">
        <v>136</v>
      </c>
      <c r="C12" s="69" t="s">
        <v>127</v>
      </c>
      <c r="D12" s="68">
        <v>1995</v>
      </c>
      <c r="E12" s="70" t="s">
        <v>43</v>
      </c>
      <c r="F12" s="70" t="s">
        <v>43</v>
      </c>
      <c r="G12" s="70">
        <v>3</v>
      </c>
      <c r="H12" s="162">
        <v>6</v>
      </c>
      <c r="I12" s="122">
        <v>52.7</v>
      </c>
      <c r="J12" s="118">
        <v>33</v>
      </c>
      <c r="K12" s="118">
        <v>45</v>
      </c>
      <c r="L12" s="56">
        <f>SUM(J12:K12)</f>
        <v>78</v>
      </c>
      <c r="M12" s="86">
        <v>1</v>
      </c>
      <c r="N12" s="133" t="s">
        <v>142</v>
      </c>
      <c r="O12" s="173">
        <v>1.412179</v>
      </c>
      <c r="P12" s="74">
        <f>SUM(L12*O12)</f>
        <v>110.149962</v>
      </c>
    </row>
    <row r="13" spans="1:16" s="68" customFormat="1" ht="16.5">
      <c r="A13" s="68">
        <v>2</v>
      </c>
      <c r="B13" s="65" t="s">
        <v>136</v>
      </c>
      <c r="C13" s="69" t="s">
        <v>135</v>
      </c>
      <c r="D13" s="68">
        <v>1997</v>
      </c>
      <c r="E13" s="70" t="s">
        <v>43</v>
      </c>
      <c r="F13" s="70" t="s">
        <v>43</v>
      </c>
      <c r="G13" s="70">
        <v>1</v>
      </c>
      <c r="H13" s="162">
        <v>1</v>
      </c>
      <c r="I13" s="122">
        <v>50.5</v>
      </c>
      <c r="J13" s="118">
        <v>28</v>
      </c>
      <c r="K13" s="118">
        <v>40</v>
      </c>
      <c r="L13" s="56">
        <f>SUM(J13:K13)</f>
        <v>68</v>
      </c>
      <c r="M13" s="86">
        <v>2</v>
      </c>
      <c r="N13" s="133" t="s">
        <v>141</v>
      </c>
      <c r="O13" s="173">
        <v>1.462153</v>
      </c>
      <c r="P13" s="74">
        <f>SUM(L13*O13)</f>
        <v>99.426404</v>
      </c>
    </row>
    <row r="14" spans="2:16" s="67" customFormat="1" ht="15">
      <c r="B14" s="114" t="s">
        <v>45</v>
      </c>
      <c r="C14" s="107"/>
      <c r="D14" s="107"/>
      <c r="E14" s="107"/>
      <c r="F14" s="107"/>
      <c r="G14" s="107"/>
      <c r="H14" s="107"/>
      <c r="I14" s="115"/>
      <c r="J14" s="115"/>
      <c r="K14" s="115"/>
      <c r="L14" s="107"/>
      <c r="M14" s="115"/>
      <c r="N14" s="206"/>
      <c r="O14" s="172"/>
      <c r="P14" s="107"/>
    </row>
    <row r="15" spans="1:16" s="68" customFormat="1" ht="16.5">
      <c r="A15" s="68">
        <v>1</v>
      </c>
      <c r="B15" s="65" t="s">
        <v>137</v>
      </c>
      <c r="C15" s="69" t="s">
        <v>131</v>
      </c>
      <c r="D15" s="68">
        <v>1995</v>
      </c>
      <c r="E15" s="70" t="s">
        <v>132</v>
      </c>
      <c r="F15" s="70"/>
      <c r="G15" s="70">
        <v>2</v>
      </c>
      <c r="H15" s="162">
        <v>3</v>
      </c>
      <c r="I15" s="122">
        <v>54</v>
      </c>
      <c r="J15" s="118">
        <v>30</v>
      </c>
      <c r="K15" s="118">
        <v>41</v>
      </c>
      <c r="L15" s="56">
        <f>SUM(J15:K15)</f>
        <v>71</v>
      </c>
      <c r="M15" s="86">
        <v>1</v>
      </c>
      <c r="N15" s="133" t="s">
        <v>141</v>
      </c>
      <c r="O15" s="173">
        <v>1.38543</v>
      </c>
      <c r="P15" s="74">
        <f>SUM(L15*O15)</f>
        <v>98.36552999999999</v>
      </c>
    </row>
    <row r="16" spans="2:16" s="67" customFormat="1" ht="15">
      <c r="B16" s="114" t="s">
        <v>33</v>
      </c>
      <c r="C16" s="107"/>
      <c r="D16" s="107"/>
      <c r="E16" s="107"/>
      <c r="F16" s="107"/>
      <c r="G16" s="107"/>
      <c r="H16" s="107"/>
      <c r="I16" s="115"/>
      <c r="J16" s="115"/>
      <c r="K16" s="115"/>
      <c r="L16" s="115"/>
      <c r="M16" s="115"/>
      <c r="N16" s="206"/>
      <c r="O16" s="172"/>
      <c r="P16" s="172"/>
    </row>
    <row r="17" spans="1:16" s="68" customFormat="1" ht="16.5">
      <c r="A17" s="68">
        <v>1</v>
      </c>
      <c r="B17" s="65" t="s">
        <v>138</v>
      </c>
      <c r="C17" s="69" t="s">
        <v>63</v>
      </c>
      <c r="D17" s="68">
        <v>1995</v>
      </c>
      <c r="E17" s="70" t="s">
        <v>48</v>
      </c>
      <c r="F17" s="70"/>
      <c r="G17" s="70">
        <v>3</v>
      </c>
      <c r="H17" s="162">
        <v>2</v>
      </c>
      <c r="I17" s="122">
        <v>61.5</v>
      </c>
      <c r="J17" s="118">
        <v>35</v>
      </c>
      <c r="K17" s="118">
        <v>48</v>
      </c>
      <c r="L17" s="56">
        <f>SUM(J17:K17)</f>
        <v>83</v>
      </c>
      <c r="M17" s="86">
        <v>1</v>
      </c>
      <c r="N17" s="133" t="s">
        <v>141</v>
      </c>
      <c r="O17" s="173">
        <v>1.262589</v>
      </c>
      <c r="P17" s="74">
        <f>SUM(L17*O17)</f>
        <v>104.794887</v>
      </c>
    </row>
    <row r="18" spans="2:16" s="67" customFormat="1" ht="15">
      <c r="B18" s="114" t="s">
        <v>31</v>
      </c>
      <c r="C18" s="107"/>
      <c r="D18" s="107"/>
      <c r="E18" s="107"/>
      <c r="F18" s="107"/>
      <c r="G18" s="107"/>
      <c r="H18" s="107"/>
      <c r="I18" s="115"/>
      <c r="J18" s="115"/>
      <c r="K18" s="115"/>
      <c r="L18" s="115"/>
      <c r="M18" s="115"/>
      <c r="N18" s="206"/>
      <c r="O18" s="172"/>
      <c r="P18" s="172"/>
    </row>
    <row r="19" spans="1:16" s="68" customFormat="1" ht="16.5">
      <c r="A19" s="68">
        <v>1</v>
      </c>
      <c r="B19" s="65" t="s">
        <v>139</v>
      </c>
      <c r="C19" s="69" t="s">
        <v>128</v>
      </c>
      <c r="D19" s="68">
        <v>1997</v>
      </c>
      <c r="E19" s="70" t="s">
        <v>43</v>
      </c>
      <c r="F19" s="70" t="s">
        <v>43</v>
      </c>
      <c r="G19" s="70">
        <v>1</v>
      </c>
      <c r="H19" s="162">
        <v>1</v>
      </c>
      <c r="I19" s="122">
        <v>63.05</v>
      </c>
      <c r="J19" s="118">
        <v>32</v>
      </c>
      <c r="K19" s="118">
        <v>41</v>
      </c>
      <c r="L19" s="56">
        <f>SUM(J19:K19)</f>
        <v>73</v>
      </c>
      <c r="M19" s="86">
        <v>1</v>
      </c>
      <c r="N19" s="133" t="s">
        <v>143</v>
      </c>
      <c r="O19" s="173">
        <v>1.241927</v>
      </c>
      <c r="P19" s="74">
        <f>SUM(L19*O19)</f>
        <v>90.660671</v>
      </c>
    </row>
    <row r="20" spans="2:16" s="67" customFormat="1" ht="15">
      <c r="B20" s="114" t="s">
        <v>44</v>
      </c>
      <c r="C20" s="107"/>
      <c r="D20" s="107"/>
      <c r="E20" s="107"/>
      <c r="F20" s="107"/>
      <c r="G20" s="107"/>
      <c r="H20" s="107"/>
      <c r="I20" s="115"/>
      <c r="J20" s="115"/>
      <c r="K20" s="115"/>
      <c r="L20" s="115"/>
      <c r="M20" s="115"/>
      <c r="N20" s="206"/>
      <c r="O20" s="172"/>
      <c r="P20" s="172"/>
    </row>
    <row r="21" spans="1:16" s="68" customFormat="1" ht="16.5">
      <c r="A21" s="68">
        <v>1</v>
      </c>
      <c r="B21" s="65" t="s">
        <v>140</v>
      </c>
      <c r="C21" s="69" t="s">
        <v>130</v>
      </c>
      <c r="D21" s="68">
        <v>1997</v>
      </c>
      <c r="E21" s="70" t="s">
        <v>12</v>
      </c>
      <c r="F21" s="70" t="s">
        <v>12</v>
      </c>
      <c r="G21" s="70">
        <v>1</v>
      </c>
      <c r="H21" s="162">
        <v>7</v>
      </c>
      <c r="I21" s="122">
        <v>69.1</v>
      </c>
      <c r="J21" s="118">
        <v>45</v>
      </c>
      <c r="K21" s="118">
        <v>52</v>
      </c>
      <c r="L21" s="56">
        <f>SUM(J21:K21)</f>
        <v>97</v>
      </c>
      <c r="M21" s="86">
        <v>1</v>
      </c>
      <c r="N21" s="133" t="s">
        <v>141</v>
      </c>
      <c r="O21" s="173">
        <v>1.177233</v>
      </c>
      <c r="P21" s="74">
        <f>SUM(L21*O21)</f>
        <v>114.19160099999999</v>
      </c>
    </row>
    <row r="22" spans="2:16" s="10" customFormat="1" ht="15">
      <c r="B22" s="65"/>
      <c r="C22" s="127"/>
      <c r="D22" s="68"/>
      <c r="E22" s="70"/>
      <c r="F22" s="99" t="s">
        <v>17</v>
      </c>
      <c r="G22" s="66"/>
      <c r="H22" s="163"/>
      <c r="I22" s="159"/>
      <c r="J22" s="160"/>
      <c r="K22" s="160"/>
      <c r="L22" s="160"/>
      <c r="M22" s="160"/>
      <c r="N22" s="138"/>
      <c r="O22" s="171"/>
      <c r="P22" s="161"/>
    </row>
    <row r="23" spans="2:16" s="68" customFormat="1" ht="15">
      <c r="B23" s="112" t="s">
        <v>64</v>
      </c>
      <c r="C23" s="69"/>
      <c r="E23" s="70"/>
      <c r="F23" s="70"/>
      <c r="G23" s="70"/>
      <c r="H23" s="71"/>
      <c r="I23" s="122"/>
      <c r="J23" s="118"/>
      <c r="K23" s="118"/>
      <c r="L23" s="72"/>
      <c r="M23" s="86"/>
      <c r="N23" s="133"/>
      <c r="O23" s="173"/>
      <c r="P23" s="173"/>
    </row>
    <row r="24" spans="1:16" s="68" customFormat="1" ht="16.5">
      <c r="A24" s="68">
        <v>1</v>
      </c>
      <c r="B24" s="117" t="s">
        <v>10</v>
      </c>
      <c r="C24" s="69" t="s">
        <v>55</v>
      </c>
      <c r="D24" s="68">
        <v>1994</v>
      </c>
      <c r="E24" s="70" t="s">
        <v>12</v>
      </c>
      <c r="F24" s="70" t="s">
        <v>12</v>
      </c>
      <c r="G24" s="70">
        <v>3</v>
      </c>
      <c r="H24" s="162">
        <v>3</v>
      </c>
      <c r="I24" s="122">
        <v>62</v>
      </c>
      <c r="J24" s="118">
        <v>67</v>
      </c>
      <c r="K24" s="118">
        <v>85</v>
      </c>
      <c r="L24" s="56">
        <f>SUM(J24:K24)</f>
        <v>152</v>
      </c>
      <c r="M24" s="86">
        <v>1</v>
      </c>
      <c r="N24" s="133" t="s">
        <v>144</v>
      </c>
      <c r="O24" s="173">
        <v>1.437312</v>
      </c>
      <c r="P24" s="74">
        <f>SUM(L24*O24)</f>
        <v>218.47142399999998</v>
      </c>
    </row>
    <row r="25" spans="1:16" s="68" customFormat="1" ht="16.5">
      <c r="A25" s="68">
        <v>2</v>
      </c>
      <c r="B25" s="117" t="s">
        <v>10</v>
      </c>
      <c r="C25" s="69" t="s">
        <v>105</v>
      </c>
      <c r="D25" s="68">
        <v>1996</v>
      </c>
      <c r="E25" s="70" t="s">
        <v>103</v>
      </c>
      <c r="F25" s="70"/>
      <c r="G25" s="70">
        <v>1</v>
      </c>
      <c r="H25" s="162">
        <v>2</v>
      </c>
      <c r="I25" s="122">
        <v>61.5</v>
      </c>
      <c r="J25" s="118">
        <v>47</v>
      </c>
      <c r="K25" s="118">
        <v>55</v>
      </c>
      <c r="L25" s="56">
        <f>SUM(J25:K25)</f>
        <v>102</v>
      </c>
      <c r="M25" s="86">
        <v>2</v>
      </c>
      <c r="N25" s="133" t="s">
        <v>143</v>
      </c>
      <c r="O25" s="173">
        <v>1.445552</v>
      </c>
      <c r="P25" s="74">
        <f>SUM(L25*O25)</f>
        <v>147.446304</v>
      </c>
    </row>
    <row r="26" spans="1:16" s="68" customFormat="1" ht="16.5">
      <c r="A26" s="68">
        <v>3</v>
      </c>
      <c r="B26" s="117" t="s">
        <v>10</v>
      </c>
      <c r="C26" s="69" t="s">
        <v>106</v>
      </c>
      <c r="D26" s="68">
        <v>1996</v>
      </c>
      <c r="E26" s="70" t="s">
        <v>12</v>
      </c>
      <c r="F26" s="70" t="s">
        <v>12</v>
      </c>
      <c r="G26" s="70">
        <v>2</v>
      </c>
      <c r="H26" s="162">
        <v>2</v>
      </c>
      <c r="I26" s="122">
        <v>62</v>
      </c>
      <c r="J26" s="118">
        <v>35</v>
      </c>
      <c r="K26" s="118">
        <v>43</v>
      </c>
      <c r="L26" s="56">
        <f>SUM(J26:K26)</f>
        <v>78</v>
      </c>
      <c r="M26" s="86">
        <v>3</v>
      </c>
      <c r="N26" s="133" t="s">
        <v>20</v>
      </c>
      <c r="O26" s="173">
        <v>1.437312</v>
      </c>
      <c r="P26" s="74">
        <f>SUM(L26*O26)</f>
        <v>112.11033599999999</v>
      </c>
    </row>
    <row r="27" spans="2:16" s="68" customFormat="1" ht="15">
      <c r="B27" s="112" t="s">
        <v>31</v>
      </c>
      <c r="C27" s="69"/>
      <c r="E27" s="70"/>
      <c r="F27" s="70"/>
      <c r="G27" s="70"/>
      <c r="H27" s="71"/>
      <c r="I27" s="122"/>
      <c r="J27" s="118"/>
      <c r="K27" s="118"/>
      <c r="L27" s="72"/>
      <c r="M27" s="86"/>
      <c r="N27" s="133"/>
      <c r="O27" s="173"/>
      <c r="P27" s="173"/>
    </row>
    <row r="28" spans="1:16" s="68" customFormat="1" ht="16.5">
      <c r="A28" s="68">
        <v>1</v>
      </c>
      <c r="B28" s="117" t="s">
        <v>15</v>
      </c>
      <c r="C28" s="69" t="s">
        <v>49</v>
      </c>
      <c r="D28" s="68">
        <v>1993</v>
      </c>
      <c r="E28" s="70" t="s">
        <v>12</v>
      </c>
      <c r="F28" s="70" t="s">
        <v>12</v>
      </c>
      <c r="G28" s="70">
        <v>4</v>
      </c>
      <c r="H28" s="162">
        <v>5</v>
      </c>
      <c r="I28" s="122">
        <v>67.7</v>
      </c>
      <c r="J28" s="118">
        <v>55</v>
      </c>
      <c r="K28" s="118">
        <v>70</v>
      </c>
      <c r="L28" s="73">
        <f>SUM(J28:K28)</f>
        <v>125</v>
      </c>
      <c r="M28" s="86">
        <v>1</v>
      </c>
      <c r="N28" s="133" t="s">
        <v>141</v>
      </c>
      <c r="O28" s="173">
        <v>1.35467</v>
      </c>
      <c r="P28" s="74">
        <f>SUM(L28*O28)</f>
        <v>169.33375</v>
      </c>
    </row>
    <row r="29" spans="1:16" s="68" customFormat="1" ht="16.5">
      <c r="A29" s="68">
        <v>2</v>
      </c>
      <c r="B29" s="117" t="s">
        <v>15</v>
      </c>
      <c r="C29" s="69" t="s">
        <v>107</v>
      </c>
      <c r="D29" s="68">
        <v>1996</v>
      </c>
      <c r="E29" s="70" t="s">
        <v>12</v>
      </c>
      <c r="F29" s="70" t="s">
        <v>12</v>
      </c>
      <c r="G29" s="70">
        <v>2</v>
      </c>
      <c r="H29" s="162">
        <v>2</v>
      </c>
      <c r="I29" s="122">
        <v>65</v>
      </c>
      <c r="J29" s="118">
        <v>40</v>
      </c>
      <c r="K29" s="118">
        <v>55</v>
      </c>
      <c r="L29" s="73">
        <f>SUM(J29:K29)</f>
        <v>95</v>
      </c>
      <c r="M29" s="86">
        <v>2</v>
      </c>
      <c r="N29" s="133" t="s">
        <v>145</v>
      </c>
      <c r="O29" s="173">
        <v>1.391392</v>
      </c>
      <c r="P29" s="74">
        <f>SUM(L29*O29)</f>
        <v>132.18224</v>
      </c>
    </row>
    <row r="30" spans="1:16" s="68" customFormat="1" ht="16.5">
      <c r="A30" s="68">
        <v>3</v>
      </c>
      <c r="B30" s="117" t="s">
        <v>15</v>
      </c>
      <c r="C30" s="69" t="s">
        <v>108</v>
      </c>
      <c r="D30" s="68">
        <v>1996</v>
      </c>
      <c r="E30" s="70" t="s">
        <v>109</v>
      </c>
      <c r="F30" s="70" t="s">
        <v>110</v>
      </c>
      <c r="G30" s="70">
        <v>1</v>
      </c>
      <c r="H30" s="162">
        <v>2</v>
      </c>
      <c r="I30" s="122">
        <v>64.8</v>
      </c>
      <c r="J30" s="118">
        <v>40</v>
      </c>
      <c r="K30" s="118">
        <v>50</v>
      </c>
      <c r="L30" s="73">
        <f>SUM(J30:K30)</f>
        <v>90</v>
      </c>
      <c r="M30" s="86">
        <v>3</v>
      </c>
      <c r="N30" s="133" t="s">
        <v>145</v>
      </c>
      <c r="O30" s="173">
        <v>1.394277</v>
      </c>
      <c r="P30" s="74">
        <f>SUM(L30*O30)</f>
        <v>125.48493</v>
      </c>
    </row>
    <row r="31" spans="1:16" s="10" customFormat="1" ht="15">
      <c r="A31" s="68"/>
      <c r="B31" s="112" t="s">
        <v>28</v>
      </c>
      <c r="C31" s="22"/>
      <c r="D31" s="13"/>
      <c r="E31" s="14"/>
      <c r="F31" s="14"/>
      <c r="G31" s="14"/>
      <c r="H31" s="15"/>
      <c r="I31" s="123"/>
      <c r="J31" s="119"/>
      <c r="K31" s="119"/>
      <c r="L31" s="54"/>
      <c r="M31" s="99"/>
      <c r="N31" s="133"/>
      <c r="O31" s="173"/>
      <c r="P31" s="26"/>
    </row>
    <row r="32" spans="1:16" s="68" customFormat="1" ht="16.5">
      <c r="A32" s="68">
        <v>1</v>
      </c>
      <c r="B32" s="117" t="s">
        <v>14</v>
      </c>
      <c r="C32" s="69" t="s">
        <v>56</v>
      </c>
      <c r="D32" s="68">
        <v>1993</v>
      </c>
      <c r="E32" s="70" t="s">
        <v>1</v>
      </c>
      <c r="F32" s="70"/>
      <c r="G32" s="70" t="s">
        <v>112</v>
      </c>
      <c r="H32" s="162">
        <v>3</v>
      </c>
      <c r="I32" s="122">
        <v>75.9</v>
      </c>
      <c r="J32" s="118">
        <v>88</v>
      </c>
      <c r="K32" s="118">
        <v>115</v>
      </c>
      <c r="L32" s="56">
        <f>SUM(J32:K32)</f>
        <v>203</v>
      </c>
      <c r="M32" s="86">
        <v>1</v>
      </c>
      <c r="N32" s="133" t="s">
        <v>144</v>
      </c>
      <c r="O32" s="173">
        <v>1.234231</v>
      </c>
      <c r="P32" s="74">
        <f>SUM(L32*O32)</f>
        <v>250.54889300000002</v>
      </c>
    </row>
    <row r="33" spans="1:16" s="68" customFormat="1" ht="16.5">
      <c r="A33" s="68">
        <v>2</v>
      </c>
      <c r="B33" s="117" t="s">
        <v>14</v>
      </c>
      <c r="C33" s="69" t="s">
        <v>65</v>
      </c>
      <c r="D33" s="68">
        <v>1992</v>
      </c>
      <c r="E33" s="70" t="s">
        <v>1</v>
      </c>
      <c r="F33" s="70"/>
      <c r="G33" s="70" t="s">
        <v>112</v>
      </c>
      <c r="H33" s="162">
        <v>2</v>
      </c>
      <c r="I33" s="213">
        <v>71.95</v>
      </c>
      <c r="J33" s="118">
        <v>60</v>
      </c>
      <c r="K33" s="118">
        <v>75</v>
      </c>
      <c r="L33" s="56">
        <f>SUM(J33:K33)</f>
        <v>135</v>
      </c>
      <c r="M33" s="86">
        <v>2</v>
      </c>
      <c r="N33" s="133" t="s">
        <v>141</v>
      </c>
      <c r="O33" s="173">
        <v>1.303738</v>
      </c>
      <c r="P33" s="74">
        <f>SUM(L33*O33)</f>
        <v>176.00463000000002</v>
      </c>
    </row>
    <row r="34" spans="1:16" s="68" customFormat="1" ht="16.5">
      <c r="A34" s="68">
        <v>3</v>
      </c>
      <c r="B34" s="117" t="s">
        <v>14</v>
      </c>
      <c r="C34" s="69" t="s">
        <v>111</v>
      </c>
      <c r="D34" s="68">
        <v>1996</v>
      </c>
      <c r="E34" s="70" t="s">
        <v>12</v>
      </c>
      <c r="F34" s="70" t="s">
        <v>12</v>
      </c>
      <c r="G34" s="70">
        <v>2</v>
      </c>
      <c r="H34" s="162">
        <v>2</v>
      </c>
      <c r="I34" s="122">
        <v>73.5</v>
      </c>
      <c r="J34" s="118">
        <v>50</v>
      </c>
      <c r="K34" s="118">
        <v>65</v>
      </c>
      <c r="L34" s="56">
        <f>SUM(J34:K34)</f>
        <v>115</v>
      </c>
      <c r="M34" s="86">
        <v>3</v>
      </c>
      <c r="N34" s="133" t="s">
        <v>143</v>
      </c>
      <c r="O34" s="173">
        <v>1.28786</v>
      </c>
      <c r="P34" s="74">
        <f>SUM(L34*O34)</f>
        <v>148.1039</v>
      </c>
    </row>
    <row r="35" spans="1:16" s="68" customFormat="1" ht="16.5">
      <c r="A35" s="68">
        <v>4</v>
      </c>
      <c r="B35" s="117" t="s">
        <v>14</v>
      </c>
      <c r="C35" s="69" t="s">
        <v>113</v>
      </c>
      <c r="D35" s="68">
        <v>1997</v>
      </c>
      <c r="E35" s="70" t="s">
        <v>109</v>
      </c>
      <c r="F35" s="70" t="s">
        <v>110</v>
      </c>
      <c r="G35" s="70">
        <v>1</v>
      </c>
      <c r="H35" s="162">
        <v>2</v>
      </c>
      <c r="I35" s="122">
        <v>70</v>
      </c>
      <c r="J35" s="118">
        <v>45</v>
      </c>
      <c r="K35" s="118">
        <v>55</v>
      </c>
      <c r="L35" s="56">
        <f>SUM(J35:K35)</f>
        <v>100</v>
      </c>
      <c r="M35" s="86">
        <v>4</v>
      </c>
      <c r="N35" s="133" t="s">
        <v>145</v>
      </c>
      <c r="O35" s="173">
        <v>1.326371</v>
      </c>
      <c r="P35" s="74">
        <f>SUM(L35*O35)</f>
        <v>132.6371</v>
      </c>
    </row>
    <row r="36" spans="1:16" s="68" customFormat="1" ht="16.5">
      <c r="A36" s="68">
        <v>5</v>
      </c>
      <c r="B36" s="117" t="s">
        <v>14</v>
      </c>
      <c r="C36" s="69" t="s">
        <v>114</v>
      </c>
      <c r="D36" s="68">
        <v>1995</v>
      </c>
      <c r="E36" s="70" t="s">
        <v>1</v>
      </c>
      <c r="F36" s="70"/>
      <c r="G36" s="70">
        <v>2</v>
      </c>
      <c r="H36" s="162">
        <v>8</v>
      </c>
      <c r="I36" s="122">
        <v>77</v>
      </c>
      <c r="J36" s="118">
        <v>40</v>
      </c>
      <c r="K36" s="118">
        <v>60</v>
      </c>
      <c r="L36" s="56">
        <f>SUM(J36:K36)</f>
        <v>100</v>
      </c>
      <c r="M36" s="86">
        <v>5</v>
      </c>
      <c r="N36" s="133" t="s">
        <v>145</v>
      </c>
      <c r="O36" s="173">
        <v>1.254076</v>
      </c>
      <c r="P36" s="74">
        <f>SUM(L36*O36)</f>
        <v>125.4076</v>
      </c>
    </row>
    <row r="37" spans="2:16" s="68" customFormat="1" ht="15">
      <c r="B37" s="112" t="s">
        <v>27</v>
      </c>
      <c r="C37" s="69"/>
      <c r="E37" s="70"/>
      <c r="F37" s="70"/>
      <c r="G37" s="70"/>
      <c r="H37" s="71"/>
      <c r="I37" s="122"/>
      <c r="J37" s="118"/>
      <c r="K37" s="118"/>
      <c r="L37" s="72"/>
      <c r="M37" s="86"/>
      <c r="N37" s="133"/>
      <c r="O37" s="173"/>
      <c r="P37" s="100"/>
    </row>
    <row r="38" spans="1:16" s="68" customFormat="1" ht="16.5">
      <c r="A38" s="68">
        <v>1</v>
      </c>
      <c r="B38" s="117" t="s">
        <v>9</v>
      </c>
      <c r="C38" s="69" t="s">
        <v>66</v>
      </c>
      <c r="D38" s="68">
        <v>1996</v>
      </c>
      <c r="E38" s="70" t="s">
        <v>57</v>
      </c>
      <c r="F38" s="70"/>
      <c r="G38" s="70">
        <v>2</v>
      </c>
      <c r="H38" s="162">
        <v>3</v>
      </c>
      <c r="I38" s="122">
        <v>85</v>
      </c>
      <c r="J38" s="118">
        <v>83</v>
      </c>
      <c r="K38" s="118">
        <v>100</v>
      </c>
      <c r="L38" s="73">
        <f>SUM(J38:K38)</f>
        <v>183</v>
      </c>
      <c r="M38" s="86">
        <v>1</v>
      </c>
      <c r="N38" s="133" t="s">
        <v>142</v>
      </c>
      <c r="O38" s="173">
        <v>1.191025</v>
      </c>
      <c r="P38" s="74">
        <f>SUM(L38*O38)</f>
        <v>217.957575</v>
      </c>
    </row>
    <row r="39" spans="1:16" s="68" customFormat="1" ht="16.5">
      <c r="A39" s="68">
        <v>2</v>
      </c>
      <c r="B39" s="117" t="s">
        <v>9</v>
      </c>
      <c r="C39" s="69" t="s">
        <v>115</v>
      </c>
      <c r="D39" s="68">
        <v>1995</v>
      </c>
      <c r="E39" s="70" t="s">
        <v>116</v>
      </c>
      <c r="F39" s="70"/>
      <c r="G39" s="70">
        <v>3</v>
      </c>
      <c r="H39" s="162">
        <v>3</v>
      </c>
      <c r="I39" s="122">
        <v>84.5</v>
      </c>
      <c r="J39" s="118">
        <v>70</v>
      </c>
      <c r="K39" s="118">
        <v>100</v>
      </c>
      <c r="L39" s="73">
        <f>SUM(J39:K39)</f>
        <v>170</v>
      </c>
      <c r="M39" s="86">
        <v>2</v>
      </c>
      <c r="N39" s="133" t="s">
        <v>142</v>
      </c>
      <c r="O39" s="173">
        <v>1.194474</v>
      </c>
      <c r="P39" s="74">
        <f>SUM(L39*O39)</f>
        <v>203.06058000000002</v>
      </c>
    </row>
    <row r="40" spans="1:16" s="68" customFormat="1" ht="16.5">
      <c r="A40" s="68">
        <v>3</v>
      </c>
      <c r="B40" s="117" t="s">
        <v>9</v>
      </c>
      <c r="C40" s="69" t="s">
        <v>118</v>
      </c>
      <c r="D40" s="68">
        <v>1994</v>
      </c>
      <c r="E40" s="70" t="s">
        <v>43</v>
      </c>
      <c r="F40" s="70" t="s">
        <v>43</v>
      </c>
      <c r="G40" s="70">
        <v>4</v>
      </c>
      <c r="H40" s="162">
        <v>7</v>
      </c>
      <c r="I40" s="122">
        <v>83.6</v>
      </c>
      <c r="J40" s="118">
        <v>55</v>
      </c>
      <c r="K40" s="118">
        <v>75</v>
      </c>
      <c r="L40" s="73">
        <f>SUM(J40:K40)</f>
        <v>130</v>
      </c>
      <c r="M40" s="86">
        <v>3</v>
      </c>
      <c r="N40" s="133" t="s">
        <v>143</v>
      </c>
      <c r="O40" s="173">
        <v>1.200834</v>
      </c>
      <c r="P40" s="74">
        <f>SUM(L40*O40)</f>
        <v>156.10842</v>
      </c>
    </row>
    <row r="41" spans="1:16" s="68" customFormat="1" ht="16.5">
      <c r="A41" s="68">
        <v>4</v>
      </c>
      <c r="B41" s="117" t="s">
        <v>9</v>
      </c>
      <c r="C41" s="69" t="s">
        <v>117</v>
      </c>
      <c r="D41" s="68">
        <v>1994</v>
      </c>
      <c r="E41" s="70" t="s">
        <v>43</v>
      </c>
      <c r="F41" s="70" t="s">
        <v>43</v>
      </c>
      <c r="G41" s="70">
        <v>1</v>
      </c>
      <c r="H41" s="162">
        <v>4</v>
      </c>
      <c r="I41" s="122">
        <v>81.7</v>
      </c>
      <c r="J41" s="118">
        <v>45</v>
      </c>
      <c r="K41" s="118">
        <v>60</v>
      </c>
      <c r="L41" s="73">
        <f>SUM(J41:K41)</f>
        <v>105</v>
      </c>
      <c r="M41" s="86">
        <v>4</v>
      </c>
      <c r="N41" s="133" t="s">
        <v>20</v>
      </c>
      <c r="O41" s="173">
        <v>1.214921</v>
      </c>
      <c r="P41" s="74">
        <f>SUM(L41*O41)</f>
        <v>127.56670499999998</v>
      </c>
    </row>
    <row r="42" spans="1:16" s="68" customFormat="1" ht="16.5">
      <c r="A42" s="68">
        <v>5</v>
      </c>
      <c r="B42" s="117" t="s">
        <v>9</v>
      </c>
      <c r="C42" s="69" t="s">
        <v>119</v>
      </c>
      <c r="D42" s="68">
        <v>1996</v>
      </c>
      <c r="E42" s="70" t="s">
        <v>57</v>
      </c>
      <c r="F42" s="70"/>
      <c r="G42" s="70">
        <v>2</v>
      </c>
      <c r="H42" s="162">
        <v>2</v>
      </c>
      <c r="I42" s="122">
        <v>78.2</v>
      </c>
      <c r="J42" s="118" t="s">
        <v>20</v>
      </c>
      <c r="K42" s="118" t="s">
        <v>20</v>
      </c>
      <c r="L42" s="73" t="s">
        <v>20</v>
      </c>
      <c r="M42" s="86" t="s">
        <v>20</v>
      </c>
      <c r="N42" s="133" t="s">
        <v>20</v>
      </c>
      <c r="O42" s="173">
        <v>1.24345</v>
      </c>
      <c r="P42" s="74" t="s">
        <v>20</v>
      </c>
    </row>
    <row r="43" spans="2:16" s="68" customFormat="1" ht="15">
      <c r="B43" s="112" t="s">
        <v>26</v>
      </c>
      <c r="C43" s="69"/>
      <c r="E43" s="70"/>
      <c r="F43" s="70"/>
      <c r="G43" s="70"/>
      <c r="H43" s="71"/>
      <c r="I43" s="122"/>
      <c r="J43" s="118"/>
      <c r="K43" s="118"/>
      <c r="L43" s="72"/>
      <c r="M43" s="86"/>
      <c r="N43" s="133"/>
      <c r="O43" s="173"/>
      <c r="P43" s="100"/>
    </row>
    <row r="44" spans="1:16" s="68" customFormat="1" ht="16.5">
      <c r="A44" s="68">
        <v>1</v>
      </c>
      <c r="B44" s="117" t="s">
        <v>11</v>
      </c>
      <c r="C44" s="69" t="s">
        <v>68</v>
      </c>
      <c r="D44" s="68">
        <v>1994</v>
      </c>
      <c r="E44" s="70" t="s">
        <v>103</v>
      </c>
      <c r="F44" s="70"/>
      <c r="G44" s="70" t="s">
        <v>112</v>
      </c>
      <c r="H44" s="162">
        <v>4</v>
      </c>
      <c r="I44" s="122">
        <v>93.7</v>
      </c>
      <c r="J44" s="118">
        <v>102</v>
      </c>
      <c r="K44" s="118">
        <v>135</v>
      </c>
      <c r="L44" s="73">
        <f aca="true" t="shared" si="0" ref="L44:L50">SUM(J44:K44)</f>
        <v>237</v>
      </c>
      <c r="M44" s="86">
        <v>1</v>
      </c>
      <c r="N44" s="133" t="s">
        <v>146</v>
      </c>
      <c r="O44" s="173">
        <v>1.139373</v>
      </c>
      <c r="P44" s="74">
        <f aca="true" t="shared" si="1" ref="P44:P50">SUM(L44*O44)</f>
        <v>270.031401</v>
      </c>
    </row>
    <row r="45" spans="1:16" s="68" customFormat="1" ht="16.5">
      <c r="A45" s="68">
        <v>2</v>
      </c>
      <c r="B45" s="117" t="s">
        <v>11</v>
      </c>
      <c r="C45" s="69" t="s">
        <v>50</v>
      </c>
      <c r="D45" s="68">
        <v>1993</v>
      </c>
      <c r="E45" s="70" t="s">
        <v>43</v>
      </c>
      <c r="F45" s="70" t="s">
        <v>43</v>
      </c>
      <c r="G45" s="70">
        <v>4</v>
      </c>
      <c r="H45" s="162">
        <v>6</v>
      </c>
      <c r="I45" s="122">
        <v>89.5</v>
      </c>
      <c r="J45" s="118">
        <v>80</v>
      </c>
      <c r="K45" s="118">
        <v>110</v>
      </c>
      <c r="L45" s="73">
        <f t="shared" si="0"/>
        <v>190</v>
      </c>
      <c r="M45" s="86">
        <v>2</v>
      </c>
      <c r="N45" s="133" t="s">
        <v>142</v>
      </c>
      <c r="O45" s="173">
        <v>1.162458</v>
      </c>
      <c r="P45" s="74">
        <f t="shared" si="1"/>
        <v>220.86702</v>
      </c>
    </row>
    <row r="46" spans="1:16" s="10" customFormat="1" ht="16.5">
      <c r="A46" s="68">
        <v>3</v>
      </c>
      <c r="B46" s="117" t="s">
        <v>11</v>
      </c>
      <c r="C46" s="69" t="s">
        <v>67</v>
      </c>
      <c r="D46" s="68">
        <v>1995</v>
      </c>
      <c r="E46" s="70" t="s">
        <v>43</v>
      </c>
      <c r="F46" s="70" t="s">
        <v>43</v>
      </c>
      <c r="G46" s="70">
        <v>2</v>
      </c>
      <c r="H46" s="162">
        <v>6</v>
      </c>
      <c r="I46" s="122">
        <v>87.5</v>
      </c>
      <c r="J46" s="118">
        <v>60</v>
      </c>
      <c r="K46" s="118">
        <v>90</v>
      </c>
      <c r="L46" s="73">
        <f t="shared" si="0"/>
        <v>150</v>
      </c>
      <c r="M46" s="86">
        <v>3</v>
      </c>
      <c r="N46" s="133" t="s">
        <v>141</v>
      </c>
      <c r="O46" s="173">
        <v>1.174625</v>
      </c>
      <c r="P46" s="74">
        <f t="shared" si="1"/>
        <v>176.19375</v>
      </c>
    </row>
    <row r="47" spans="1:16" s="68" customFormat="1" ht="16.5">
      <c r="A47" s="68">
        <v>4</v>
      </c>
      <c r="B47" s="117" t="s">
        <v>11</v>
      </c>
      <c r="C47" s="69" t="s">
        <v>70</v>
      </c>
      <c r="D47" s="68">
        <v>1994</v>
      </c>
      <c r="E47" s="70" t="s">
        <v>43</v>
      </c>
      <c r="F47" s="70" t="s">
        <v>43</v>
      </c>
      <c r="G47" s="70">
        <v>3</v>
      </c>
      <c r="H47" s="162">
        <v>2</v>
      </c>
      <c r="I47" s="122">
        <v>87.9</v>
      </c>
      <c r="J47" s="118">
        <v>70</v>
      </c>
      <c r="K47" s="118">
        <v>80</v>
      </c>
      <c r="L47" s="73">
        <f t="shared" si="0"/>
        <v>150</v>
      </c>
      <c r="M47" s="86">
        <v>4</v>
      </c>
      <c r="N47" s="133" t="s">
        <v>141</v>
      </c>
      <c r="O47" s="173">
        <v>1.172127</v>
      </c>
      <c r="P47" s="74">
        <f t="shared" si="1"/>
        <v>175.81904999999998</v>
      </c>
    </row>
    <row r="48" spans="1:16" s="68" customFormat="1" ht="16.5">
      <c r="A48" s="68">
        <v>5</v>
      </c>
      <c r="B48" s="117" t="s">
        <v>11</v>
      </c>
      <c r="C48" s="69" t="s">
        <v>123</v>
      </c>
      <c r="D48" s="68">
        <v>1994</v>
      </c>
      <c r="E48" s="70" t="s">
        <v>43</v>
      </c>
      <c r="F48" s="70" t="s">
        <v>43</v>
      </c>
      <c r="G48" s="70">
        <v>2</v>
      </c>
      <c r="H48" s="162">
        <v>4</v>
      </c>
      <c r="I48" s="122">
        <v>90.7</v>
      </c>
      <c r="J48" s="118">
        <v>60</v>
      </c>
      <c r="K48" s="118">
        <v>90</v>
      </c>
      <c r="L48" s="56">
        <f t="shared" si="0"/>
        <v>150</v>
      </c>
      <c r="M48" s="86">
        <v>5</v>
      </c>
      <c r="N48" s="133" t="s">
        <v>141</v>
      </c>
      <c r="O48" s="173">
        <v>1.155536</v>
      </c>
      <c r="P48" s="74">
        <f t="shared" si="1"/>
        <v>173.3304</v>
      </c>
    </row>
    <row r="49" spans="1:16" s="68" customFormat="1" ht="16.5">
      <c r="A49" s="68">
        <v>6</v>
      </c>
      <c r="B49" s="117" t="s">
        <v>11</v>
      </c>
      <c r="C49" s="69" t="s">
        <v>121</v>
      </c>
      <c r="D49" s="68">
        <v>1995</v>
      </c>
      <c r="E49" s="70" t="s">
        <v>1</v>
      </c>
      <c r="F49" s="70"/>
      <c r="G49" s="70">
        <v>3</v>
      </c>
      <c r="H49" s="162">
        <v>2</v>
      </c>
      <c r="I49" s="122">
        <v>91.3</v>
      </c>
      <c r="J49" s="118">
        <v>40</v>
      </c>
      <c r="K49" s="118">
        <v>70</v>
      </c>
      <c r="L49" s="73">
        <f t="shared" si="0"/>
        <v>110</v>
      </c>
      <c r="M49" s="86">
        <v>6</v>
      </c>
      <c r="N49" s="133" t="s">
        <v>145</v>
      </c>
      <c r="O49" s="173">
        <v>1.152175</v>
      </c>
      <c r="P49" s="74">
        <f t="shared" si="1"/>
        <v>126.73925</v>
      </c>
    </row>
    <row r="50" spans="1:16" s="68" customFormat="1" ht="16.5">
      <c r="A50" s="68">
        <v>7</v>
      </c>
      <c r="B50" s="117" t="s">
        <v>11</v>
      </c>
      <c r="C50" s="69" t="s">
        <v>122</v>
      </c>
      <c r="D50" s="68">
        <v>1993</v>
      </c>
      <c r="E50" s="70" t="s">
        <v>57</v>
      </c>
      <c r="F50" s="70"/>
      <c r="G50" s="70">
        <v>2</v>
      </c>
      <c r="H50" s="162">
        <v>1</v>
      </c>
      <c r="I50" s="122">
        <v>92.8</v>
      </c>
      <c r="J50" s="118">
        <v>40</v>
      </c>
      <c r="K50" s="118">
        <v>50</v>
      </c>
      <c r="L50" s="73">
        <f t="shared" si="0"/>
        <v>90</v>
      </c>
      <c r="M50" s="86">
        <v>7</v>
      </c>
      <c r="N50" s="133" t="s">
        <v>20</v>
      </c>
      <c r="O50" s="173">
        <v>1.144057</v>
      </c>
      <c r="P50" s="74">
        <f t="shared" si="1"/>
        <v>102.96513000000002</v>
      </c>
    </row>
    <row r="51" spans="1:16" s="68" customFormat="1" ht="16.5">
      <c r="A51" s="68">
        <v>8</v>
      </c>
      <c r="B51" s="117" t="s">
        <v>11</v>
      </c>
      <c r="C51" s="69" t="s">
        <v>120</v>
      </c>
      <c r="D51" s="68">
        <v>1997</v>
      </c>
      <c r="E51" s="70" t="s">
        <v>43</v>
      </c>
      <c r="F51" s="70" t="s">
        <v>43</v>
      </c>
      <c r="G51" s="70">
        <v>1</v>
      </c>
      <c r="H51" s="162">
        <v>2</v>
      </c>
      <c r="I51" s="122">
        <v>86</v>
      </c>
      <c r="J51" s="118">
        <v>55</v>
      </c>
      <c r="K51" s="118">
        <v>0</v>
      </c>
      <c r="L51" s="73" t="s">
        <v>20</v>
      </c>
      <c r="M51" s="86" t="s">
        <v>20</v>
      </c>
      <c r="N51" s="133" t="s">
        <v>20</v>
      </c>
      <c r="O51" s="173">
        <v>1.184299</v>
      </c>
      <c r="P51" s="74" t="s">
        <v>20</v>
      </c>
    </row>
    <row r="52" spans="1:16" s="10" customFormat="1" ht="15">
      <c r="A52" s="68"/>
      <c r="B52" s="112" t="s">
        <v>29</v>
      </c>
      <c r="C52" s="22"/>
      <c r="D52" s="13"/>
      <c r="E52" s="14"/>
      <c r="F52" s="14"/>
      <c r="G52" s="14"/>
      <c r="H52" s="14"/>
      <c r="I52" s="123"/>
      <c r="J52" s="119"/>
      <c r="K52" s="119"/>
      <c r="L52" s="54"/>
      <c r="M52" s="16"/>
      <c r="N52" s="191"/>
      <c r="O52" s="173"/>
      <c r="P52" s="26"/>
    </row>
    <row r="53" spans="1:16" s="68" customFormat="1" ht="16.5">
      <c r="A53" s="68">
        <v>1</v>
      </c>
      <c r="B53" s="117" t="s">
        <v>16</v>
      </c>
      <c r="C53" s="69" t="s">
        <v>71</v>
      </c>
      <c r="D53" s="68">
        <v>1993</v>
      </c>
      <c r="E53" s="70" t="s">
        <v>1</v>
      </c>
      <c r="F53" s="70"/>
      <c r="G53" s="70" t="s">
        <v>112</v>
      </c>
      <c r="H53" s="162">
        <v>4</v>
      </c>
      <c r="I53" s="122">
        <v>96.8</v>
      </c>
      <c r="J53" s="118">
        <v>70</v>
      </c>
      <c r="K53" s="118">
        <v>97</v>
      </c>
      <c r="L53" s="73">
        <f>SUM(J53:K53)</f>
        <v>167</v>
      </c>
      <c r="M53" s="86">
        <v>1</v>
      </c>
      <c r="N53" s="133" t="s">
        <v>141</v>
      </c>
      <c r="O53" s="173">
        <v>1.124245</v>
      </c>
      <c r="P53" s="74">
        <f>SUM(L53*O53)</f>
        <v>187.74891499999998</v>
      </c>
    </row>
    <row r="54" spans="1:16" s="68" customFormat="1" ht="16.5">
      <c r="A54" s="68">
        <v>2</v>
      </c>
      <c r="B54" s="117" t="s">
        <v>16</v>
      </c>
      <c r="C54" s="69" t="s">
        <v>125</v>
      </c>
      <c r="D54" s="68">
        <v>1995</v>
      </c>
      <c r="E54" s="70" t="s">
        <v>43</v>
      </c>
      <c r="F54" s="70" t="s">
        <v>43</v>
      </c>
      <c r="G54" s="70">
        <v>1</v>
      </c>
      <c r="H54" s="162">
        <v>1</v>
      </c>
      <c r="I54" s="122">
        <v>95.1</v>
      </c>
      <c r="J54" s="118">
        <v>65</v>
      </c>
      <c r="K54" s="118">
        <v>90</v>
      </c>
      <c r="L54" s="73">
        <f>SUM(J54:K54)</f>
        <v>155</v>
      </c>
      <c r="M54" s="86">
        <v>2</v>
      </c>
      <c r="N54" s="133" t="s">
        <v>141</v>
      </c>
      <c r="O54" s="173">
        <v>1.132354</v>
      </c>
      <c r="P54" s="74">
        <f>SUM(L54*O54)</f>
        <v>175.51487</v>
      </c>
    </row>
    <row r="55" spans="1:16" s="68" customFormat="1" ht="16.5">
      <c r="A55" s="68">
        <v>3</v>
      </c>
      <c r="B55" s="117" t="s">
        <v>16</v>
      </c>
      <c r="C55" s="69" t="s">
        <v>72</v>
      </c>
      <c r="D55" s="68">
        <v>1995</v>
      </c>
      <c r="E55" s="70" t="s">
        <v>43</v>
      </c>
      <c r="F55" s="70" t="s">
        <v>43</v>
      </c>
      <c r="G55" s="70">
        <v>3</v>
      </c>
      <c r="H55" s="162">
        <v>1</v>
      </c>
      <c r="I55" s="122">
        <v>105</v>
      </c>
      <c r="J55" s="118">
        <v>65</v>
      </c>
      <c r="K55" s="118">
        <v>80</v>
      </c>
      <c r="L55" s="73">
        <f>SUM(J55:K55)</f>
        <v>145</v>
      </c>
      <c r="M55" s="86">
        <v>3</v>
      </c>
      <c r="N55" s="133" t="s">
        <v>143</v>
      </c>
      <c r="O55" s="173">
        <v>1.09076</v>
      </c>
      <c r="P55" s="74">
        <f>SUM(L55*O55)</f>
        <v>158.1602</v>
      </c>
    </row>
    <row r="56" spans="1:16" s="68" customFormat="1" ht="16.5">
      <c r="A56" s="68">
        <v>4</v>
      </c>
      <c r="B56" s="117" t="s">
        <v>16</v>
      </c>
      <c r="C56" s="69" t="s">
        <v>124</v>
      </c>
      <c r="D56" s="68">
        <v>1993</v>
      </c>
      <c r="E56" s="70" t="s">
        <v>102</v>
      </c>
      <c r="F56" s="70"/>
      <c r="G56" s="70">
        <v>3</v>
      </c>
      <c r="H56" s="162">
        <v>3</v>
      </c>
      <c r="I56" s="122">
        <v>96</v>
      </c>
      <c r="J56" s="118" t="s">
        <v>20</v>
      </c>
      <c r="K56" s="118" t="s">
        <v>20</v>
      </c>
      <c r="L56" s="73" t="s">
        <v>20</v>
      </c>
      <c r="M56" s="86" t="s">
        <v>20</v>
      </c>
      <c r="N56" s="133" t="s">
        <v>20</v>
      </c>
      <c r="O56" s="173">
        <v>1.128006</v>
      </c>
      <c r="P56" s="74" t="e">
        <f>SUM(L56*O56)</f>
        <v>#VALUE!</v>
      </c>
    </row>
    <row r="57" spans="2:16" s="10" customFormat="1" ht="15">
      <c r="B57" s="112" t="s">
        <v>34</v>
      </c>
      <c r="C57" s="22"/>
      <c r="D57" s="13"/>
      <c r="E57" s="14"/>
      <c r="F57" s="14"/>
      <c r="G57" s="14"/>
      <c r="H57" s="15"/>
      <c r="I57" s="123"/>
      <c r="J57" s="119"/>
      <c r="K57" s="119"/>
      <c r="L57" s="54"/>
      <c r="M57" s="16"/>
      <c r="N57" s="191"/>
      <c r="O57" s="173"/>
      <c r="P57" s="26"/>
    </row>
    <row r="58" spans="1:16" s="68" customFormat="1" ht="16.5">
      <c r="A58" s="68">
        <v>1</v>
      </c>
      <c r="B58" s="117" t="s">
        <v>30</v>
      </c>
      <c r="C58" s="69" t="s">
        <v>69</v>
      </c>
      <c r="D58" s="68">
        <v>1994</v>
      </c>
      <c r="E58" s="70" t="s">
        <v>1</v>
      </c>
      <c r="F58" s="70"/>
      <c r="G58" s="70">
        <v>2</v>
      </c>
      <c r="H58" s="162">
        <v>8</v>
      </c>
      <c r="I58" s="122">
        <v>105</v>
      </c>
      <c r="J58" s="118">
        <v>65</v>
      </c>
      <c r="K58" s="118">
        <v>90</v>
      </c>
      <c r="L58" s="73">
        <f>SUM(J58:K58)</f>
        <v>155</v>
      </c>
      <c r="M58" s="86">
        <v>1</v>
      </c>
      <c r="N58" s="133" t="s">
        <v>143</v>
      </c>
      <c r="O58" s="173">
        <v>1.09076</v>
      </c>
      <c r="P58" s="74">
        <f>SUM(L58*O58)</f>
        <v>169.0678</v>
      </c>
    </row>
    <row r="59" spans="1:16" s="68" customFormat="1" ht="16.5">
      <c r="A59" s="68">
        <v>2</v>
      </c>
      <c r="B59" s="117" t="s">
        <v>30</v>
      </c>
      <c r="C59" s="69" t="s">
        <v>126</v>
      </c>
      <c r="D59" s="68">
        <v>1995</v>
      </c>
      <c r="E59" s="70" t="s">
        <v>12</v>
      </c>
      <c r="F59" s="70" t="s">
        <v>12</v>
      </c>
      <c r="G59" s="70">
        <v>2</v>
      </c>
      <c r="H59" s="162">
        <v>5</v>
      </c>
      <c r="I59" s="122">
        <v>108</v>
      </c>
      <c r="J59" s="118">
        <v>45</v>
      </c>
      <c r="K59" s="118">
        <v>65</v>
      </c>
      <c r="L59" s="73">
        <f>SUM(J59:K59)</f>
        <v>110</v>
      </c>
      <c r="M59" s="86">
        <v>2</v>
      </c>
      <c r="N59" s="133" t="s">
        <v>20</v>
      </c>
      <c r="O59" s="173">
        <v>1.080528</v>
      </c>
      <c r="P59" s="74">
        <f>SUM(L59*O59)</f>
        <v>118.85807999999999</v>
      </c>
    </row>
    <row r="60" spans="2:16" s="68" customFormat="1" ht="16.5">
      <c r="B60" s="117"/>
      <c r="C60" s="69"/>
      <c r="E60" s="70"/>
      <c r="F60" s="70"/>
      <c r="G60" s="70"/>
      <c r="H60" s="162"/>
      <c r="I60" s="122"/>
      <c r="J60" s="118"/>
      <c r="K60" s="118"/>
      <c r="L60" s="118"/>
      <c r="M60" s="86"/>
      <c r="N60" s="133"/>
      <c r="O60" s="173"/>
      <c r="P60" s="74"/>
    </row>
    <row r="61" spans="3:16" s="129" customFormat="1" ht="16.5">
      <c r="C61" s="130" t="s">
        <v>54</v>
      </c>
      <c r="E61" s="131"/>
      <c r="F61" s="131"/>
      <c r="I61" s="130" t="s">
        <v>32</v>
      </c>
      <c r="J61" s="132"/>
      <c r="K61" s="132"/>
      <c r="L61" s="132"/>
      <c r="M61" s="133"/>
      <c r="N61" s="133"/>
      <c r="O61" s="174"/>
      <c r="P61" s="134"/>
    </row>
    <row r="62" spans="2:16" s="135" customFormat="1" ht="15">
      <c r="B62" s="136"/>
      <c r="E62" s="130"/>
      <c r="F62" s="130"/>
      <c r="G62" s="130"/>
      <c r="H62" s="130"/>
      <c r="I62" s="137"/>
      <c r="J62" s="138"/>
      <c r="K62" s="139"/>
      <c r="L62" s="130"/>
      <c r="M62" s="133"/>
      <c r="N62" s="133"/>
      <c r="O62" s="175"/>
      <c r="P62" s="130"/>
    </row>
    <row r="63" spans="13:14" ht="16.5">
      <c r="M63" s="99"/>
      <c r="N63" s="133"/>
    </row>
    <row r="64" spans="13:14" ht="16.5">
      <c r="M64" s="99"/>
      <c r="N64" s="133"/>
    </row>
    <row r="65" spans="13:14" ht="16.5">
      <c r="M65" s="99"/>
      <c r="N65" s="133"/>
    </row>
    <row r="66" spans="13:14" ht="16.5">
      <c r="M66" s="99"/>
      <c r="N66" s="133"/>
    </row>
    <row r="67" spans="13:14" ht="16.5">
      <c r="M67" s="99"/>
      <c r="N67" s="133"/>
    </row>
    <row r="68" spans="13:14" ht="16.5">
      <c r="M68" s="99"/>
      <c r="N68" s="133"/>
    </row>
    <row r="69" spans="13:14" ht="16.5">
      <c r="M69" s="99"/>
      <c r="N69" s="133"/>
    </row>
    <row r="70" spans="13:14" ht="16.5">
      <c r="M70" s="99"/>
      <c r="N70" s="133"/>
    </row>
    <row r="71" spans="13:14" ht="16.5">
      <c r="M71" s="99"/>
      <c r="N71" s="133"/>
    </row>
    <row r="72" spans="13:14" ht="16.5">
      <c r="M72" s="99"/>
      <c r="N72" s="133"/>
    </row>
    <row r="73" spans="13:14" ht="16.5">
      <c r="M73" s="99"/>
      <c r="N73" s="133"/>
    </row>
    <row r="74" spans="13:14" ht="16.5">
      <c r="M74" s="99"/>
      <c r="N74" s="133"/>
    </row>
    <row r="75" spans="13:14" ht="16.5">
      <c r="M75" s="99"/>
      <c r="N75" s="133"/>
    </row>
    <row r="76" spans="13:14" ht="16.5">
      <c r="M76" s="99"/>
      <c r="N76" s="133"/>
    </row>
    <row r="77" spans="13:14" ht="16.5">
      <c r="M77" s="99"/>
      <c r="N77" s="133"/>
    </row>
    <row r="78" spans="13:14" ht="16.5">
      <c r="M78" s="99"/>
      <c r="N78" s="133"/>
    </row>
    <row r="79" spans="13:14" ht="16.5">
      <c r="M79" s="99"/>
      <c r="N79" s="133"/>
    </row>
    <row r="80" spans="13:14" ht="16.5">
      <c r="M80" s="99"/>
      <c r="N80" s="133"/>
    </row>
    <row r="81" spans="13:14" ht="16.5">
      <c r="M81" s="99"/>
      <c r="N81" s="133"/>
    </row>
    <row r="82" spans="13:14" ht="16.5">
      <c r="M82" s="99"/>
      <c r="N82" s="133"/>
    </row>
  </sheetData>
  <sheetProtection/>
  <printOptions gridLines="1" horizontalCentered="1"/>
  <pageMargins left="0.49" right="0.5" top="0.49" bottom="0.53" header="0.2362204724409449" footer="0.1968503937007874"/>
  <pageSetup horizontalDpi="300" verticalDpi="300" orientation="landscape" paperSize="9" r:id="rId1"/>
  <headerFooter alignWithMargins="0">
    <oddFooter>&amp;LВиконавець: Пархоменко В.К.
Файл: &amp;F  Лист: &amp;A&amp;CСтор. &amp;P із &amp;N&amp;RДата друку: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7" sqref="E7"/>
    </sheetView>
  </sheetViews>
  <sheetFormatPr defaultColWidth="16.50390625" defaultRowHeight="12.75"/>
  <cols>
    <col min="1" max="1" width="6.125" style="128" customWidth="1"/>
    <col min="2" max="2" width="62.25390625" style="1" customWidth="1"/>
    <col min="3" max="3" width="11.625" style="18" customWidth="1"/>
    <col min="4" max="4" width="9.50390625" style="18" customWidth="1"/>
    <col min="5" max="5" width="16.50390625" style="128" customWidth="1"/>
    <col min="6" max="16384" width="16.50390625" style="128" customWidth="1"/>
  </cols>
  <sheetData>
    <row r="1" spans="1:4" ht="18">
      <c r="A1" s="225" t="s">
        <v>79</v>
      </c>
      <c r="B1" s="225"/>
      <c r="C1" s="225"/>
      <c r="D1" s="225"/>
    </row>
    <row r="2" spans="1:4" ht="22.5" customHeight="1">
      <c r="A2" s="227" t="s">
        <v>4</v>
      </c>
      <c r="B2" s="227"/>
      <c r="C2" s="227"/>
      <c r="D2" s="227"/>
    </row>
    <row r="3" spans="1:4" ht="18">
      <c r="A3" s="226" t="s">
        <v>133</v>
      </c>
      <c r="B3" s="226"/>
      <c r="C3" s="226"/>
      <c r="D3" s="226"/>
    </row>
    <row r="4" spans="1:4" s="152" customFormat="1" ht="18">
      <c r="A4" s="151" t="s">
        <v>47</v>
      </c>
      <c r="C4" s="151"/>
      <c r="D4" s="147" t="s">
        <v>80</v>
      </c>
    </row>
    <row r="5" spans="2:4" ht="12.75" customHeight="1">
      <c r="B5" s="153"/>
      <c r="C5" s="153"/>
      <c r="D5" s="153"/>
    </row>
    <row r="6" spans="1:4" s="148" customFormat="1" ht="42" customHeight="1" thickBot="1">
      <c r="A6" s="154" t="s">
        <v>53</v>
      </c>
      <c r="B6" s="155" t="s">
        <v>104</v>
      </c>
      <c r="C6" s="154" t="s">
        <v>22</v>
      </c>
      <c r="D6" s="155" t="s">
        <v>3</v>
      </c>
    </row>
    <row r="7" spans="1:4" s="1" customFormat="1" ht="28.5" customHeight="1" thickTop="1">
      <c r="A7" s="156">
        <v>1</v>
      </c>
      <c r="B7" s="210" t="s">
        <v>84</v>
      </c>
      <c r="C7" s="157">
        <f>SUM('Розш.ф-ти'!N15)</f>
        <v>1079.88529</v>
      </c>
      <c r="D7" s="158">
        <v>1</v>
      </c>
    </row>
    <row r="8" spans="1:4" s="1" customFormat="1" ht="28.5" customHeight="1">
      <c r="A8" s="156">
        <v>2</v>
      </c>
      <c r="B8" s="210" t="s">
        <v>87</v>
      </c>
      <c r="C8" s="157">
        <f>SUM('Розш.ф-ти'!N32)</f>
        <v>1035.517088</v>
      </c>
      <c r="D8" s="158">
        <v>2</v>
      </c>
    </row>
    <row r="9" spans="1:4" s="1" customFormat="1" ht="28.5" customHeight="1">
      <c r="A9" s="156">
        <v>3</v>
      </c>
      <c r="B9" s="210" t="s">
        <v>86</v>
      </c>
      <c r="C9" s="157">
        <f>SUM('Розш.ф-ти'!N41)</f>
        <v>901.1409949999999</v>
      </c>
      <c r="D9" s="158">
        <v>3</v>
      </c>
    </row>
    <row r="10" spans="1:4" s="1" customFormat="1" ht="28.5" customHeight="1">
      <c r="A10" s="156">
        <v>4</v>
      </c>
      <c r="B10" s="210" t="s">
        <v>85</v>
      </c>
      <c r="C10" s="157">
        <f>SUM('Розш.ф-ти'!N47)</f>
        <v>417.477705</v>
      </c>
      <c r="D10" s="158">
        <v>4</v>
      </c>
    </row>
    <row r="11" spans="1:4" s="1" customFormat="1" ht="28.5" customHeight="1">
      <c r="A11" s="156">
        <v>5</v>
      </c>
      <c r="B11" s="210" t="s">
        <v>97</v>
      </c>
      <c r="C11" s="157">
        <f>SUM('Розш.ф-ти'!N53)</f>
        <v>320.922705</v>
      </c>
      <c r="D11" s="158">
        <v>5</v>
      </c>
    </row>
    <row r="12" spans="1:4" s="1" customFormat="1" ht="28.5" customHeight="1">
      <c r="A12" s="156">
        <v>6</v>
      </c>
      <c r="B12" s="210" t="s">
        <v>90</v>
      </c>
      <c r="C12" s="157">
        <f>SUM('Розш.ф-ти'!N58)</f>
        <v>258.12203</v>
      </c>
      <c r="D12" s="158">
        <v>6</v>
      </c>
    </row>
    <row r="13" spans="1:4" s="1" customFormat="1" ht="28.5" customHeight="1">
      <c r="A13" s="156">
        <v>7</v>
      </c>
      <c r="B13" s="210" t="s">
        <v>88</v>
      </c>
      <c r="C13" s="157">
        <f>SUM('Розш.ф-ти'!N63)</f>
        <v>203.06058000000002</v>
      </c>
      <c r="D13" s="158">
        <v>7</v>
      </c>
    </row>
    <row r="14" spans="1:4" s="18" customFormat="1" ht="28.5" customHeight="1">
      <c r="A14" s="156">
        <v>8</v>
      </c>
      <c r="B14" s="211" t="s">
        <v>89</v>
      </c>
      <c r="C14" s="157">
        <f>SUM('Розш.ф-ти'!N67)</f>
        <v>104.794887</v>
      </c>
      <c r="D14" s="158">
        <v>8</v>
      </c>
    </row>
    <row r="15" spans="1:4" s="1" customFormat="1" ht="18">
      <c r="A15" s="156">
        <v>9</v>
      </c>
      <c r="B15" s="210" t="s">
        <v>91</v>
      </c>
      <c r="C15" s="157">
        <f>SUM('Розш.ф-ти'!N71)</f>
        <v>98.36552999999999</v>
      </c>
      <c r="D15" s="158">
        <v>9</v>
      </c>
    </row>
    <row r="16" spans="1:4" s="18" customFormat="1" ht="18">
      <c r="A16" s="156">
        <v>10</v>
      </c>
      <c r="B16" s="210" t="s">
        <v>95</v>
      </c>
      <c r="C16" s="157" t="s">
        <v>20</v>
      </c>
      <c r="D16" s="157" t="s">
        <v>20</v>
      </c>
    </row>
    <row r="17" spans="1:4" s="18" customFormat="1" ht="28.5" customHeight="1">
      <c r="A17" s="156">
        <v>11</v>
      </c>
      <c r="B17" s="210" t="s">
        <v>93</v>
      </c>
      <c r="C17" s="157" t="s">
        <v>20</v>
      </c>
      <c r="D17" s="157" t="s">
        <v>20</v>
      </c>
    </row>
    <row r="18" spans="1:4" s="1" customFormat="1" ht="28.5" customHeight="1">
      <c r="A18" s="156">
        <v>12</v>
      </c>
      <c r="B18" s="210" t="s">
        <v>96</v>
      </c>
      <c r="C18" s="157" t="s">
        <v>20</v>
      </c>
      <c r="D18" s="157" t="s">
        <v>20</v>
      </c>
    </row>
    <row r="19" spans="1:4" s="1" customFormat="1" ht="28.5" customHeight="1">
      <c r="A19" s="156">
        <v>13</v>
      </c>
      <c r="B19" s="210" t="s">
        <v>94</v>
      </c>
      <c r="C19" s="157" t="s">
        <v>20</v>
      </c>
      <c r="D19" s="157" t="s">
        <v>20</v>
      </c>
    </row>
    <row r="20" spans="1:4" s="18" customFormat="1" ht="36">
      <c r="A20" s="156">
        <v>14</v>
      </c>
      <c r="B20" s="210" t="s">
        <v>92</v>
      </c>
      <c r="C20" s="157" t="s">
        <v>20</v>
      </c>
      <c r="D20" s="157" t="s">
        <v>20</v>
      </c>
    </row>
    <row r="21" spans="1:4" s="18" customFormat="1" ht="28.5" customHeight="1">
      <c r="A21" s="156">
        <v>15</v>
      </c>
      <c r="B21" s="210" t="s">
        <v>98</v>
      </c>
      <c r="C21" s="157" t="s">
        <v>20</v>
      </c>
      <c r="D21" s="157" t="s">
        <v>20</v>
      </c>
    </row>
    <row r="22" spans="1:4" ht="18" customHeight="1">
      <c r="A22" s="10"/>
      <c r="B22" s="153"/>
      <c r="C22" s="153"/>
      <c r="D22" s="153"/>
    </row>
    <row r="23" spans="2:4" s="186" customFormat="1" ht="20.25" customHeight="1">
      <c r="B23" s="187" t="s">
        <v>41</v>
      </c>
      <c r="C23" s="188" t="s">
        <v>36</v>
      </c>
      <c r="D23" s="189"/>
    </row>
    <row r="24" spans="2:4" s="186" customFormat="1" ht="20.25" customHeight="1">
      <c r="B24" s="187"/>
      <c r="C24" s="188"/>
      <c r="D24" s="189"/>
    </row>
    <row r="25" spans="2:4" s="186" customFormat="1" ht="24.75" customHeight="1">
      <c r="B25" s="187" t="s">
        <v>42</v>
      </c>
      <c r="C25" s="188" t="s">
        <v>40</v>
      </c>
      <c r="D25" s="189"/>
    </row>
    <row r="39" ht="18">
      <c r="D39" s="128"/>
    </row>
    <row r="40" ht="18">
      <c r="D40" s="128"/>
    </row>
    <row r="41" ht="18">
      <c r="D41" s="128"/>
    </row>
    <row r="42" ht="18">
      <c r="D42" s="128"/>
    </row>
  </sheetData>
  <sheetProtection/>
  <mergeCells count="3">
    <mergeCell ref="A1:D1"/>
    <mergeCell ref="A3:D3"/>
    <mergeCell ref="A2:D2"/>
  </mergeCells>
  <printOptions horizontalCentered="1"/>
  <pageMargins left="0.69" right="0.28" top="0.64" bottom="0.61" header="0.2" footer="0.1968503937007874"/>
  <pageSetup horizontalDpi="300" verticalDpi="300" orientation="portrait" paperSize="9" r:id="rId2"/>
  <headerFooter alignWithMargins="0">
    <oddFooter>&amp;LВиконавець: Пархоменко В.К.
Файл: &amp;F Лист:&amp;A&amp;RДата друку: 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15" zoomScaleNormal="115" zoomScalePageLayoutView="0" workbookViewId="0" topLeftCell="A1">
      <selection activeCell="A65" sqref="A65"/>
    </sheetView>
  </sheetViews>
  <sheetFormatPr defaultColWidth="9.125" defaultRowHeight="12.75"/>
  <cols>
    <col min="1" max="1" width="4.625" style="6" customWidth="1"/>
    <col min="2" max="2" width="8.00390625" style="2" customWidth="1"/>
    <col min="3" max="3" width="24.50390625" style="5" customWidth="1"/>
    <col min="4" max="4" width="10.00390625" style="2" customWidth="1"/>
    <col min="5" max="5" width="7.875" style="8" customWidth="1"/>
    <col min="6" max="6" width="4.50390625" style="7" customWidth="1"/>
    <col min="7" max="7" width="4.125" style="7" customWidth="1"/>
    <col min="8" max="8" width="7.50390625" style="6" customWidth="1"/>
    <col min="9" max="9" width="4.875" style="6" customWidth="1"/>
    <col min="10" max="10" width="5.875" style="42" customWidth="1"/>
    <col min="11" max="11" width="6.125" style="6" customWidth="1"/>
    <col min="12" max="12" width="4.125" style="6" customWidth="1"/>
    <col min="13" max="13" width="8.00390625" style="8" customWidth="1"/>
    <col min="14" max="14" width="8.375" style="185" customWidth="1"/>
    <col min="15" max="15" width="1.875" style="2" customWidth="1"/>
    <col min="16" max="16384" width="9.125" style="2" customWidth="1"/>
  </cols>
  <sheetData>
    <row r="1" spans="1:14" s="128" customFormat="1" ht="18">
      <c r="A1" s="225" t="s">
        <v>79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90" customFormat="1" ht="24.75" customHeight="1">
      <c r="A2" s="89"/>
      <c r="B2" s="228" t="s">
        <v>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92" customFormat="1" ht="47.25" customHeight="1">
      <c r="A3" s="91"/>
      <c r="B3" s="227" t="s">
        <v>134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28" customFormat="1" ht="22.5">
      <c r="A4" s="32" t="s">
        <v>39</v>
      </c>
      <c r="C4" s="31"/>
      <c r="D4" s="32"/>
      <c r="E4" s="49"/>
      <c r="F4" s="53"/>
      <c r="G4" s="33"/>
      <c r="H4" s="33"/>
      <c r="I4" s="39"/>
      <c r="J4" s="34"/>
      <c r="K4" s="34"/>
      <c r="L4" s="51"/>
      <c r="M4" s="58"/>
      <c r="N4" s="209" t="s">
        <v>80</v>
      </c>
    </row>
    <row r="5" spans="2:14" ht="12.75">
      <c r="B5" s="3"/>
      <c r="C5" s="11"/>
      <c r="D5" s="11"/>
      <c r="E5" s="50"/>
      <c r="F5" s="12"/>
      <c r="G5" s="12"/>
      <c r="H5" s="4"/>
      <c r="I5" s="4"/>
      <c r="J5" s="40"/>
      <c r="K5" s="25"/>
      <c r="L5" s="25"/>
      <c r="M5" s="52"/>
      <c r="N5" s="177"/>
    </row>
    <row r="6" spans="1:14" ht="120.75" customHeight="1">
      <c r="A6" s="44" t="s">
        <v>21</v>
      </c>
      <c r="B6" s="43" t="s">
        <v>19</v>
      </c>
      <c r="C6" s="44" t="s">
        <v>2</v>
      </c>
      <c r="D6" s="45" t="s">
        <v>82</v>
      </c>
      <c r="E6" s="208" t="s">
        <v>83</v>
      </c>
      <c r="F6" s="46" t="s">
        <v>25</v>
      </c>
      <c r="G6" s="46" t="s">
        <v>24</v>
      </c>
      <c r="H6" s="47" t="s">
        <v>5</v>
      </c>
      <c r="I6" s="48" t="s">
        <v>6</v>
      </c>
      <c r="J6" s="48" t="s">
        <v>7</v>
      </c>
      <c r="K6" s="59" t="s">
        <v>8</v>
      </c>
      <c r="L6" s="178" t="s">
        <v>3</v>
      </c>
      <c r="M6" s="27" t="s">
        <v>18</v>
      </c>
      <c r="N6" s="36" t="s">
        <v>78</v>
      </c>
    </row>
    <row r="7" spans="1:14" s="83" customFormat="1" ht="15" customHeight="1">
      <c r="A7" s="41"/>
      <c r="B7" s="76"/>
      <c r="C7" s="77"/>
      <c r="D7" s="41"/>
      <c r="E7" s="41"/>
      <c r="F7" s="78"/>
      <c r="G7" s="79"/>
      <c r="H7" s="78"/>
      <c r="I7" s="80"/>
      <c r="J7" s="80"/>
      <c r="K7" s="84"/>
      <c r="L7" s="181"/>
      <c r="M7" s="81"/>
      <c r="N7" s="82"/>
    </row>
    <row r="8" spans="1:13" s="29" customFormat="1" ht="21">
      <c r="A8" s="60">
        <v>1</v>
      </c>
      <c r="B8" s="30" t="s">
        <v>81</v>
      </c>
      <c r="C8" s="30" t="s">
        <v>153</v>
      </c>
      <c r="D8" s="61"/>
      <c r="E8" s="75"/>
      <c r="F8" s="62"/>
      <c r="G8" s="60"/>
      <c r="H8" s="60"/>
      <c r="I8" s="61"/>
      <c r="J8" s="61"/>
      <c r="K8" s="61"/>
      <c r="L8" s="182"/>
      <c r="M8" s="63"/>
    </row>
    <row r="9" spans="1:14" s="68" customFormat="1" ht="16.5">
      <c r="A9" s="68">
        <v>1</v>
      </c>
      <c r="B9" s="117" t="s">
        <v>11</v>
      </c>
      <c r="C9" s="69" t="s">
        <v>50</v>
      </c>
      <c r="D9" s="70" t="s">
        <v>43</v>
      </c>
      <c r="E9" s="70" t="s">
        <v>43</v>
      </c>
      <c r="F9" s="70">
        <v>4</v>
      </c>
      <c r="G9" s="162">
        <v>6</v>
      </c>
      <c r="H9" s="122">
        <v>89.5</v>
      </c>
      <c r="I9" s="118">
        <v>80</v>
      </c>
      <c r="J9" s="118">
        <v>110</v>
      </c>
      <c r="K9" s="73">
        <f aca="true" t="shared" si="0" ref="K9:K14">SUM(I9:J9)</f>
        <v>190</v>
      </c>
      <c r="L9" s="86">
        <v>2</v>
      </c>
      <c r="M9" s="173">
        <v>1.162458</v>
      </c>
      <c r="N9" s="74">
        <f aca="true" t="shared" si="1" ref="N9:N14">SUM(K9*M9)</f>
        <v>220.86702</v>
      </c>
    </row>
    <row r="10" spans="1:14" s="10" customFormat="1" ht="16.5">
      <c r="A10" s="68">
        <v>2</v>
      </c>
      <c r="B10" s="117" t="s">
        <v>11</v>
      </c>
      <c r="C10" s="69" t="s">
        <v>67</v>
      </c>
      <c r="D10" s="70" t="s">
        <v>43</v>
      </c>
      <c r="E10" s="70" t="s">
        <v>43</v>
      </c>
      <c r="F10" s="70">
        <v>2</v>
      </c>
      <c r="G10" s="162">
        <v>6</v>
      </c>
      <c r="H10" s="122">
        <v>87.5</v>
      </c>
      <c r="I10" s="118">
        <v>60</v>
      </c>
      <c r="J10" s="118">
        <v>90</v>
      </c>
      <c r="K10" s="215">
        <f t="shared" si="0"/>
        <v>150</v>
      </c>
      <c r="L10" s="86">
        <v>3</v>
      </c>
      <c r="M10" s="173">
        <v>1.174625</v>
      </c>
      <c r="N10" s="74">
        <f t="shared" si="1"/>
        <v>176.19375</v>
      </c>
    </row>
    <row r="11" spans="1:14" s="68" customFormat="1" ht="16.5">
      <c r="A11" s="68">
        <v>3</v>
      </c>
      <c r="B11" s="117" t="s">
        <v>11</v>
      </c>
      <c r="C11" s="69" t="s">
        <v>70</v>
      </c>
      <c r="D11" s="70" t="s">
        <v>43</v>
      </c>
      <c r="E11" s="70" t="s">
        <v>43</v>
      </c>
      <c r="F11" s="70">
        <v>3</v>
      </c>
      <c r="G11" s="162">
        <v>2</v>
      </c>
      <c r="H11" s="122">
        <v>87.9</v>
      </c>
      <c r="I11" s="118">
        <v>70</v>
      </c>
      <c r="J11" s="118">
        <v>80</v>
      </c>
      <c r="K11" s="73">
        <f t="shared" si="0"/>
        <v>150</v>
      </c>
      <c r="L11" s="86">
        <v>4</v>
      </c>
      <c r="M11" s="173">
        <v>1.172127</v>
      </c>
      <c r="N11" s="74">
        <f t="shared" si="1"/>
        <v>175.81904999999998</v>
      </c>
    </row>
    <row r="12" spans="1:14" s="68" customFormat="1" ht="16.5">
      <c r="A12" s="68">
        <v>4</v>
      </c>
      <c r="B12" s="117" t="s">
        <v>16</v>
      </c>
      <c r="C12" s="69" t="s">
        <v>125</v>
      </c>
      <c r="D12" s="70" t="s">
        <v>43</v>
      </c>
      <c r="E12" s="70" t="s">
        <v>43</v>
      </c>
      <c r="F12" s="70">
        <v>1</v>
      </c>
      <c r="G12" s="162">
        <v>1</v>
      </c>
      <c r="H12" s="122">
        <v>95.1</v>
      </c>
      <c r="I12" s="118">
        <v>65</v>
      </c>
      <c r="J12" s="118">
        <v>90</v>
      </c>
      <c r="K12" s="73">
        <f t="shared" si="0"/>
        <v>155</v>
      </c>
      <c r="L12" s="86">
        <v>2</v>
      </c>
      <c r="M12" s="173">
        <v>1.132354</v>
      </c>
      <c r="N12" s="74">
        <f t="shared" si="1"/>
        <v>175.51487</v>
      </c>
    </row>
    <row r="13" spans="1:14" s="68" customFormat="1" ht="16.5">
      <c r="A13" s="68">
        <v>5</v>
      </c>
      <c r="B13" s="117" t="s">
        <v>11</v>
      </c>
      <c r="C13" s="69" t="s">
        <v>123</v>
      </c>
      <c r="D13" s="70" t="s">
        <v>43</v>
      </c>
      <c r="E13" s="70" t="s">
        <v>43</v>
      </c>
      <c r="F13" s="70">
        <v>2</v>
      </c>
      <c r="G13" s="162">
        <v>4</v>
      </c>
      <c r="H13" s="122">
        <v>90.7</v>
      </c>
      <c r="I13" s="118">
        <v>60</v>
      </c>
      <c r="J13" s="118">
        <v>90</v>
      </c>
      <c r="K13" s="216">
        <f t="shared" si="0"/>
        <v>150</v>
      </c>
      <c r="L13" s="86">
        <v>5</v>
      </c>
      <c r="M13" s="173">
        <v>1.155536</v>
      </c>
      <c r="N13" s="74">
        <f t="shared" si="1"/>
        <v>173.3304</v>
      </c>
    </row>
    <row r="14" spans="1:14" s="68" customFormat="1" ht="17.25" thickBot="1">
      <c r="A14" s="68">
        <v>6</v>
      </c>
      <c r="B14" s="117" t="s">
        <v>16</v>
      </c>
      <c r="C14" s="69" t="s">
        <v>72</v>
      </c>
      <c r="D14" s="70" t="s">
        <v>43</v>
      </c>
      <c r="E14" s="70" t="s">
        <v>43</v>
      </c>
      <c r="F14" s="70">
        <v>3</v>
      </c>
      <c r="G14" s="162">
        <v>1</v>
      </c>
      <c r="H14" s="122">
        <v>105</v>
      </c>
      <c r="I14" s="118">
        <v>65</v>
      </c>
      <c r="J14" s="118">
        <v>80</v>
      </c>
      <c r="K14" s="73">
        <f t="shared" si="0"/>
        <v>145</v>
      </c>
      <c r="L14" s="86">
        <v>3</v>
      </c>
      <c r="M14" s="173">
        <v>1.09076</v>
      </c>
      <c r="N14" s="74">
        <f t="shared" si="1"/>
        <v>158.1602</v>
      </c>
    </row>
    <row r="15" spans="1:14" s="101" customFormat="1" ht="18" thickTop="1">
      <c r="A15" s="64"/>
      <c r="C15" s="64"/>
      <c r="D15" s="86"/>
      <c r="E15" s="64"/>
      <c r="F15" s="102"/>
      <c r="G15" s="64"/>
      <c r="H15" s="103"/>
      <c r="I15" s="104"/>
      <c r="J15" s="86"/>
      <c r="K15" s="64"/>
      <c r="L15" s="180"/>
      <c r="M15" s="149" t="s">
        <v>60</v>
      </c>
      <c r="N15" s="106">
        <f>SUM(N9:N14)</f>
        <v>1079.88529</v>
      </c>
    </row>
    <row r="16" spans="1:14" s="68" customFormat="1" ht="16.5">
      <c r="A16" s="68">
        <v>7</v>
      </c>
      <c r="B16" s="117" t="s">
        <v>9</v>
      </c>
      <c r="C16" s="69" t="s">
        <v>118</v>
      </c>
      <c r="D16" s="70" t="s">
        <v>43</v>
      </c>
      <c r="E16" s="70" t="s">
        <v>43</v>
      </c>
      <c r="F16" s="70">
        <v>4</v>
      </c>
      <c r="G16" s="162">
        <v>7</v>
      </c>
      <c r="H16" s="122">
        <v>83.6</v>
      </c>
      <c r="I16" s="118">
        <v>55</v>
      </c>
      <c r="J16" s="118">
        <v>75</v>
      </c>
      <c r="K16" s="215">
        <f aca="true" t="shared" si="2" ref="K16:K22">SUM(I16:J16)</f>
        <v>130</v>
      </c>
      <c r="L16" s="86">
        <v>3</v>
      </c>
      <c r="M16" s="173">
        <v>1.200834</v>
      </c>
      <c r="N16" s="74">
        <f aca="true" t="shared" si="3" ref="N16:N22">SUM(K16*M16)</f>
        <v>156.10842</v>
      </c>
    </row>
    <row r="17" spans="1:14" s="68" customFormat="1" ht="16.5">
      <c r="A17" s="68">
        <v>8</v>
      </c>
      <c r="B17" s="117" t="s">
        <v>9</v>
      </c>
      <c r="C17" s="69" t="s">
        <v>117</v>
      </c>
      <c r="D17" s="70" t="s">
        <v>43</v>
      </c>
      <c r="E17" s="70" t="s">
        <v>43</v>
      </c>
      <c r="F17" s="70">
        <v>1</v>
      </c>
      <c r="G17" s="162">
        <v>4</v>
      </c>
      <c r="H17" s="122">
        <v>81.7</v>
      </c>
      <c r="I17" s="118">
        <v>45</v>
      </c>
      <c r="J17" s="118">
        <v>60</v>
      </c>
      <c r="K17" s="73">
        <f t="shared" si="2"/>
        <v>105</v>
      </c>
      <c r="L17" s="86">
        <v>4</v>
      </c>
      <c r="M17" s="173">
        <v>1.214921</v>
      </c>
      <c r="N17" s="74">
        <f t="shared" si="3"/>
        <v>127.56670499999998</v>
      </c>
    </row>
    <row r="18" spans="1:14" s="68" customFormat="1" ht="16.5">
      <c r="A18" s="68">
        <v>9</v>
      </c>
      <c r="B18" s="65" t="s">
        <v>136</v>
      </c>
      <c r="C18" s="69" t="s">
        <v>127</v>
      </c>
      <c r="D18" s="70" t="s">
        <v>43</v>
      </c>
      <c r="E18" s="70" t="s">
        <v>43</v>
      </c>
      <c r="F18" s="70">
        <v>3</v>
      </c>
      <c r="G18" s="162">
        <v>6</v>
      </c>
      <c r="H18" s="122">
        <v>52.7</v>
      </c>
      <c r="I18" s="118">
        <v>33</v>
      </c>
      <c r="J18" s="118">
        <v>45</v>
      </c>
      <c r="K18" s="216">
        <f t="shared" si="2"/>
        <v>78</v>
      </c>
      <c r="L18" s="86">
        <v>1</v>
      </c>
      <c r="M18" s="173">
        <v>1.412179</v>
      </c>
      <c r="N18" s="74">
        <f t="shared" si="3"/>
        <v>110.149962</v>
      </c>
    </row>
    <row r="19" spans="1:14" s="68" customFormat="1" ht="16.5">
      <c r="A19" s="68">
        <v>10</v>
      </c>
      <c r="B19" s="65" t="s">
        <v>136</v>
      </c>
      <c r="C19" s="69" t="s">
        <v>135</v>
      </c>
      <c r="D19" s="70" t="s">
        <v>43</v>
      </c>
      <c r="E19" s="70" t="s">
        <v>43</v>
      </c>
      <c r="F19" s="70">
        <v>1</v>
      </c>
      <c r="G19" s="162">
        <v>1</v>
      </c>
      <c r="H19" s="122">
        <v>50.5</v>
      </c>
      <c r="I19" s="118">
        <v>28</v>
      </c>
      <c r="J19" s="118">
        <v>40</v>
      </c>
      <c r="K19" s="56">
        <f t="shared" si="2"/>
        <v>68</v>
      </c>
      <c r="L19" s="86">
        <v>2</v>
      </c>
      <c r="M19" s="173">
        <v>1.462153</v>
      </c>
      <c r="N19" s="74">
        <f t="shared" si="3"/>
        <v>99.426404</v>
      </c>
    </row>
    <row r="20" spans="1:14" s="68" customFormat="1" ht="16.5">
      <c r="A20" s="68">
        <v>11</v>
      </c>
      <c r="B20" s="65" t="s">
        <v>73</v>
      </c>
      <c r="C20" s="69" t="s">
        <v>62</v>
      </c>
      <c r="D20" s="70" t="s">
        <v>43</v>
      </c>
      <c r="E20" s="70" t="s">
        <v>43</v>
      </c>
      <c r="F20" s="70">
        <v>3</v>
      </c>
      <c r="G20" s="162">
        <v>4</v>
      </c>
      <c r="H20" s="122">
        <v>47.75</v>
      </c>
      <c r="I20" s="199">
        <v>26</v>
      </c>
      <c r="J20" s="199">
        <v>36</v>
      </c>
      <c r="K20" s="216">
        <f t="shared" si="2"/>
        <v>62</v>
      </c>
      <c r="L20" s="86">
        <v>1</v>
      </c>
      <c r="M20" s="173">
        <v>1.532932</v>
      </c>
      <c r="N20" s="74">
        <f t="shared" si="3"/>
        <v>95.04178399999999</v>
      </c>
    </row>
    <row r="21" spans="1:14" s="68" customFormat="1" ht="16.5">
      <c r="A21" s="68">
        <v>12</v>
      </c>
      <c r="B21" s="65" t="s">
        <v>139</v>
      </c>
      <c r="C21" s="69" t="s">
        <v>128</v>
      </c>
      <c r="D21" s="70" t="s">
        <v>43</v>
      </c>
      <c r="E21" s="70" t="s">
        <v>43</v>
      </c>
      <c r="F21" s="70">
        <v>1</v>
      </c>
      <c r="G21" s="162">
        <v>1</v>
      </c>
      <c r="H21" s="122">
        <v>63.05</v>
      </c>
      <c r="I21" s="118">
        <v>32</v>
      </c>
      <c r="J21" s="118">
        <v>41</v>
      </c>
      <c r="K21" s="56">
        <f t="shared" si="2"/>
        <v>73</v>
      </c>
      <c r="L21" s="86">
        <v>1</v>
      </c>
      <c r="M21" s="173">
        <v>1.241927</v>
      </c>
      <c r="N21" s="74">
        <f t="shared" si="3"/>
        <v>90.660671</v>
      </c>
    </row>
    <row r="22" spans="1:14" s="68" customFormat="1" ht="16.5">
      <c r="A22" s="68">
        <v>13</v>
      </c>
      <c r="B22" s="65" t="s">
        <v>73</v>
      </c>
      <c r="C22" s="69" t="s">
        <v>129</v>
      </c>
      <c r="D22" s="70" t="s">
        <v>43</v>
      </c>
      <c r="E22" s="70" t="s">
        <v>43</v>
      </c>
      <c r="F22" s="70">
        <v>1</v>
      </c>
      <c r="G22" s="162">
        <v>4</v>
      </c>
      <c r="H22" s="122">
        <v>47</v>
      </c>
      <c r="I22" s="118">
        <v>21</v>
      </c>
      <c r="J22" s="118">
        <v>27</v>
      </c>
      <c r="K22" s="217">
        <f t="shared" si="2"/>
        <v>48</v>
      </c>
      <c r="L22" s="86">
        <v>2</v>
      </c>
      <c r="M22" s="173">
        <v>1.556218</v>
      </c>
      <c r="N22" s="74">
        <f t="shared" si="3"/>
        <v>74.698464</v>
      </c>
    </row>
    <row r="23" spans="1:14" s="68" customFormat="1" ht="16.5">
      <c r="A23" s="68">
        <v>14</v>
      </c>
      <c r="B23" s="117" t="s">
        <v>11</v>
      </c>
      <c r="C23" s="69" t="s">
        <v>120</v>
      </c>
      <c r="D23" s="70" t="s">
        <v>43</v>
      </c>
      <c r="E23" s="70" t="s">
        <v>43</v>
      </c>
      <c r="F23" s="70">
        <v>1</v>
      </c>
      <c r="G23" s="162">
        <v>2</v>
      </c>
      <c r="H23" s="122">
        <v>86</v>
      </c>
      <c r="I23" s="118">
        <v>55</v>
      </c>
      <c r="J23" s="118">
        <v>0</v>
      </c>
      <c r="K23" s="73" t="s">
        <v>20</v>
      </c>
      <c r="L23" s="86" t="s">
        <v>20</v>
      </c>
      <c r="M23" s="173">
        <v>1.184299</v>
      </c>
      <c r="N23" s="74" t="s">
        <v>20</v>
      </c>
    </row>
    <row r="24" spans="1:14" s="83" customFormat="1" ht="15" customHeight="1">
      <c r="A24" s="41"/>
      <c r="B24" s="76"/>
      <c r="C24" s="77"/>
      <c r="D24" s="41"/>
      <c r="E24" s="41"/>
      <c r="F24" s="78"/>
      <c r="G24" s="79"/>
      <c r="H24" s="78"/>
      <c r="I24" s="80"/>
      <c r="J24" s="80"/>
      <c r="K24" s="84"/>
      <c r="L24" s="181"/>
      <c r="M24" s="81"/>
      <c r="N24" s="82"/>
    </row>
    <row r="25" spans="1:13" s="29" customFormat="1" ht="21">
      <c r="A25" s="60">
        <v>2</v>
      </c>
      <c r="B25" s="30" t="s">
        <v>81</v>
      </c>
      <c r="C25" s="30" t="s">
        <v>152</v>
      </c>
      <c r="D25" s="61"/>
      <c r="E25" s="75"/>
      <c r="F25" s="62"/>
      <c r="G25" s="60"/>
      <c r="H25" s="60"/>
      <c r="I25" s="61"/>
      <c r="J25" s="179"/>
      <c r="K25" s="179"/>
      <c r="L25" s="179"/>
      <c r="M25" s="63"/>
    </row>
    <row r="26" spans="1:14" s="68" customFormat="1" ht="16.5">
      <c r="A26" s="68">
        <v>1</v>
      </c>
      <c r="B26" s="117" t="s">
        <v>14</v>
      </c>
      <c r="C26" s="69" t="s">
        <v>56</v>
      </c>
      <c r="D26" s="70" t="s">
        <v>1</v>
      </c>
      <c r="E26" s="70"/>
      <c r="F26" s="70" t="s">
        <v>112</v>
      </c>
      <c r="G26" s="162">
        <v>3</v>
      </c>
      <c r="H26" s="122">
        <v>75.9</v>
      </c>
      <c r="I26" s="118">
        <v>88</v>
      </c>
      <c r="J26" s="118">
        <v>115</v>
      </c>
      <c r="K26" s="56">
        <f aca="true" t="shared" si="4" ref="K26:K31">SUM(I26:J26)</f>
        <v>203</v>
      </c>
      <c r="L26" s="86">
        <v>1</v>
      </c>
      <c r="M26" s="173">
        <v>1.234231</v>
      </c>
      <c r="N26" s="74">
        <f aca="true" t="shared" si="5" ref="N26:N31">SUM(K26*M26)</f>
        <v>250.54889300000002</v>
      </c>
    </row>
    <row r="27" spans="1:14" s="68" customFormat="1" ht="16.5">
      <c r="A27" s="68">
        <v>2</v>
      </c>
      <c r="B27" s="117" t="s">
        <v>16</v>
      </c>
      <c r="C27" s="69" t="s">
        <v>71</v>
      </c>
      <c r="D27" s="70" t="s">
        <v>1</v>
      </c>
      <c r="E27" s="70"/>
      <c r="F27" s="70" t="s">
        <v>112</v>
      </c>
      <c r="G27" s="162">
        <v>4</v>
      </c>
      <c r="H27" s="122">
        <v>96.8</v>
      </c>
      <c r="I27" s="118">
        <v>70</v>
      </c>
      <c r="J27" s="118">
        <v>97</v>
      </c>
      <c r="K27" s="215">
        <f t="shared" si="4"/>
        <v>167</v>
      </c>
      <c r="L27" s="86">
        <v>1</v>
      </c>
      <c r="M27" s="173">
        <v>1.124245</v>
      </c>
      <c r="N27" s="74">
        <f t="shared" si="5"/>
        <v>187.74891499999998</v>
      </c>
    </row>
    <row r="28" spans="1:14" s="68" customFormat="1" ht="16.5">
      <c r="A28" s="68">
        <v>3</v>
      </c>
      <c r="B28" s="117" t="s">
        <v>14</v>
      </c>
      <c r="C28" s="69" t="s">
        <v>65</v>
      </c>
      <c r="D28" s="70" t="s">
        <v>1</v>
      </c>
      <c r="E28" s="70"/>
      <c r="F28" s="70" t="s">
        <v>112</v>
      </c>
      <c r="G28" s="162">
        <v>2</v>
      </c>
      <c r="H28" s="213">
        <v>71.95</v>
      </c>
      <c r="I28" s="118">
        <v>60</v>
      </c>
      <c r="J28" s="118">
        <v>75</v>
      </c>
      <c r="K28" s="56">
        <f t="shared" si="4"/>
        <v>135</v>
      </c>
      <c r="L28" s="86">
        <v>2</v>
      </c>
      <c r="M28" s="173">
        <v>1.303738</v>
      </c>
      <c r="N28" s="74">
        <f t="shared" si="5"/>
        <v>176.00463000000002</v>
      </c>
    </row>
    <row r="29" spans="1:14" s="68" customFormat="1" ht="16.5">
      <c r="A29" s="68">
        <v>4</v>
      </c>
      <c r="B29" s="117" t="s">
        <v>30</v>
      </c>
      <c r="C29" s="69" t="s">
        <v>69</v>
      </c>
      <c r="D29" s="70" t="s">
        <v>1</v>
      </c>
      <c r="E29" s="70"/>
      <c r="F29" s="70">
        <v>2</v>
      </c>
      <c r="G29" s="162">
        <v>8</v>
      </c>
      <c r="H29" s="122">
        <v>105</v>
      </c>
      <c r="I29" s="118">
        <v>65</v>
      </c>
      <c r="J29" s="118">
        <v>90</v>
      </c>
      <c r="K29" s="73">
        <f t="shared" si="4"/>
        <v>155</v>
      </c>
      <c r="L29" s="86">
        <v>1</v>
      </c>
      <c r="M29" s="173">
        <v>1.09076</v>
      </c>
      <c r="N29" s="74">
        <f t="shared" si="5"/>
        <v>169.0678</v>
      </c>
    </row>
    <row r="30" spans="1:14" s="68" customFormat="1" ht="16.5">
      <c r="A30" s="68">
        <v>5</v>
      </c>
      <c r="B30" s="117" t="s">
        <v>11</v>
      </c>
      <c r="C30" s="69" t="s">
        <v>121</v>
      </c>
      <c r="D30" s="70" t="s">
        <v>1</v>
      </c>
      <c r="E30" s="70"/>
      <c r="F30" s="70">
        <v>3</v>
      </c>
      <c r="G30" s="162">
        <v>2</v>
      </c>
      <c r="H30" s="122">
        <v>91.3</v>
      </c>
      <c r="I30" s="118">
        <v>40</v>
      </c>
      <c r="J30" s="118">
        <v>70</v>
      </c>
      <c r="K30" s="73">
        <f t="shared" si="4"/>
        <v>110</v>
      </c>
      <c r="L30" s="86">
        <v>6</v>
      </c>
      <c r="M30" s="173">
        <v>1.152175</v>
      </c>
      <c r="N30" s="74">
        <f t="shared" si="5"/>
        <v>126.73925</v>
      </c>
    </row>
    <row r="31" spans="1:14" s="68" customFormat="1" ht="17.25" thickBot="1">
      <c r="A31" s="68">
        <v>6</v>
      </c>
      <c r="B31" s="117" t="s">
        <v>14</v>
      </c>
      <c r="C31" s="69" t="s">
        <v>114</v>
      </c>
      <c r="D31" s="70" t="s">
        <v>1</v>
      </c>
      <c r="E31" s="70"/>
      <c r="F31" s="70">
        <v>2</v>
      </c>
      <c r="G31" s="162">
        <v>8</v>
      </c>
      <c r="H31" s="122">
        <v>77</v>
      </c>
      <c r="I31" s="118">
        <v>40</v>
      </c>
      <c r="J31" s="118">
        <v>60</v>
      </c>
      <c r="K31" s="56">
        <f t="shared" si="4"/>
        <v>100</v>
      </c>
      <c r="L31" s="86">
        <v>5</v>
      </c>
      <c r="M31" s="173">
        <v>1.254076</v>
      </c>
      <c r="N31" s="74">
        <f t="shared" si="5"/>
        <v>125.4076</v>
      </c>
    </row>
    <row r="32" spans="1:14" s="101" customFormat="1" ht="18" thickTop="1">
      <c r="A32" s="64"/>
      <c r="C32" s="64"/>
      <c r="D32" s="86"/>
      <c r="E32" s="64"/>
      <c r="F32" s="102"/>
      <c r="G32" s="64"/>
      <c r="H32" s="103"/>
      <c r="I32" s="104"/>
      <c r="J32" s="86"/>
      <c r="K32" s="64"/>
      <c r="L32" s="180"/>
      <c r="M32" s="149" t="s">
        <v>60</v>
      </c>
      <c r="N32" s="106">
        <f>SUM(N26:N31)</f>
        <v>1035.517088</v>
      </c>
    </row>
    <row r="33" spans="1:14" s="83" customFormat="1" ht="15" customHeight="1">
      <c r="A33" s="41"/>
      <c r="B33" s="76"/>
      <c r="C33" s="77"/>
      <c r="D33" s="41"/>
      <c r="E33" s="41"/>
      <c r="F33" s="78"/>
      <c r="G33" s="79"/>
      <c r="H33" s="78"/>
      <c r="I33" s="80"/>
      <c r="J33" s="80"/>
      <c r="K33" s="84"/>
      <c r="L33" s="181"/>
      <c r="M33" s="81"/>
      <c r="N33" s="82"/>
    </row>
    <row r="34" spans="1:13" s="29" customFormat="1" ht="21">
      <c r="A34" s="60">
        <v>3</v>
      </c>
      <c r="B34" s="30" t="s">
        <v>81</v>
      </c>
      <c r="C34" s="30" t="s">
        <v>151</v>
      </c>
      <c r="D34" s="61"/>
      <c r="E34" s="75"/>
      <c r="F34" s="62"/>
      <c r="G34" s="60"/>
      <c r="H34" s="60"/>
      <c r="I34" s="61"/>
      <c r="J34" s="61"/>
      <c r="K34" s="61"/>
      <c r="L34" s="179"/>
      <c r="M34" s="63"/>
    </row>
    <row r="35" spans="1:14" s="68" customFormat="1" ht="16.5">
      <c r="A35" s="68">
        <v>1</v>
      </c>
      <c r="B35" s="117" t="s">
        <v>10</v>
      </c>
      <c r="C35" s="69" t="s">
        <v>55</v>
      </c>
      <c r="D35" s="70" t="s">
        <v>12</v>
      </c>
      <c r="E35" s="70" t="s">
        <v>12</v>
      </c>
      <c r="F35" s="70">
        <v>3</v>
      </c>
      <c r="G35" s="162">
        <v>3</v>
      </c>
      <c r="H35" s="122">
        <v>62</v>
      </c>
      <c r="I35" s="118">
        <v>67</v>
      </c>
      <c r="J35" s="118">
        <v>85</v>
      </c>
      <c r="K35" s="216">
        <f aca="true" t="shared" si="6" ref="K35:K40">SUM(I35:J35)</f>
        <v>152</v>
      </c>
      <c r="L35" s="86">
        <v>1</v>
      </c>
      <c r="M35" s="173">
        <v>1.437312</v>
      </c>
      <c r="N35" s="74">
        <f aca="true" t="shared" si="7" ref="N35:N40">SUM(K35*M35)</f>
        <v>218.47142399999998</v>
      </c>
    </row>
    <row r="36" spans="1:14" s="68" customFormat="1" ht="16.5">
      <c r="A36" s="68">
        <v>2</v>
      </c>
      <c r="B36" s="117" t="s">
        <v>15</v>
      </c>
      <c r="C36" s="69" t="s">
        <v>49</v>
      </c>
      <c r="D36" s="70" t="s">
        <v>12</v>
      </c>
      <c r="E36" s="70" t="s">
        <v>12</v>
      </c>
      <c r="F36" s="70">
        <v>4</v>
      </c>
      <c r="G36" s="162">
        <v>5</v>
      </c>
      <c r="H36" s="122">
        <v>67.7</v>
      </c>
      <c r="I36" s="118">
        <v>55</v>
      </c>
      <c r="J36" s="118">
        <v>70</v>
      </c>
      <c r="K36" s="73">
        <f t="shared" si="6"/>
        <v>125</v>
      </c>
      <c r="L36" s="86">
        <v>1</v>
      </c>
      <c r="M36" s="173">
        <v>1.35467</v>
      </c>
      <c r="N36" s="74">
        <f t="shared" si="7"/>
        <v>169.33375</v>
      </c>
    </row>
    <row r="37" spans="1:14" s="68" customFormat="1" ht="16.5">
      <c r="A37" s="68">
        <v>3</v>
      </c>
      <c r="B37" s="117" t="s">
        <v>14</v>
      </c>
      <c r="C37" s="69" t="s">
        <v>111</v>
      </c>
      <c r="D37" s="70" t="s">
        <v>12</v>
      </c>
      <c r="E37" s="70" t="s">
        <v>12</v>
      </c>
      <c r="F37" s="70">
        <v>2</v>
      </c>
      <c r="G37" s="162">
        <v>2</v>
      </c>
      <c r="H37" s="122">
        <v>73.5</v>
      </c>
      <c r="I37" s="118">
        <v>50</v>
      </c>
      <c r="J37" s="118">
        <v>65</v>
      </c>
      <c r="K37" s="56">
        <f t="shared" si="6"/>
        <v>115</v>
      </c>
      <c r="L37" s="86">
        <v>3</v>
      </c>
      <c r="M37" s="173">
        <v>1.28786</v>
      </c>
      <c r="N37" s="74">
        <f t="shared" si="7"/>
        <v>148.1039</v>
      </c>
    </row>
    <row r="38" spans="1:14" s="68" customFormat="1" ht="16.5">
      <c r="A38" s="68">
        <v>4</v>
      </c>
      <c r="B38" s="117" t="s">
        <v>15</v>
      </c>
      <c r="C38" s="69" t="s">
        <v>107</v>
      </c>
      <c r="D38" s="70" t="s">
        <v>12</v>
      </c>
      <c r="E38" s="70" t="s">
        <v>12</v>
      </c>
      <c r="F38" s="70">
        <v>2</v>
      </c>
      <c r="G38" s="162">
        <v>2</v>
      </c>
      <c r="H38" s="122">
        <v>65</v>
      </c>
      <c r="I38" s="118">
        <v>40</v>
      </c>
      <c r="J38" s="118">
        <v>55</v>
      </c>
      <c r="K38" s="73">
        <f t="shared" si="6"/>
        <v>95</v>
      </c>
      <c r="L38" s="86">
        <v>2</v>
      </c>
      <c r="M38" s="173">
        <v>1.391392</v>
      </c>
      <c r="N38" s="74">
        <f t="shared" si="7"/>
        <v>132.18224</v>
      </c>
    </row>
    <row r="39" spans="1:14" s="68" customFormat="1" ht="16.5">
      <c r="A39" s="68">
        <v>5</v>
      </c>
      <c r="B39" s="117" t="s">
        <v>30</v>
      </c>
      <c r="C39" s="69" t="s">
        <v>126</v>
      </c>
      <c r="D39" s="70" t="s">
        <v>12</v>
      </c>
      <c r="E39" s="70" t="s">
        <v>12</v>
      </c>
      <c r="F39" s="70">
        <v>2</v>
      </c>
      <c r="G39" s="162">
        <v>5</v>
      </c>
      <c r="H39" s="122">
        <v>108</v>
      </c>
      <c r="I39" s="118">
        <v>45</v>
      </c>
      <c r="J39" s="118">
        <v>65</v>
      </c>
      <c r="K39" s="215">
        <f t="shared" si="6"/>
        <v>110</v>
      </c>
      <c r="L39" s="86">
        <v>2</v>
      </c>
      <c r="M39" s="173">
        <v>1.080528</v>
      </c>
      <c r="N39" s="74">
        <f t="shared" si="7"/>
        <v>118.85807999999999</v>
      </c>
    </row>
    <row r="40" spans="1:14" s="68" customFormat="1" ht="17.25" thickBot="1">
      <c r="A40" s="68">
        <v>6</v>
      </c>
      <c r="B40" s="65" t="s">
        <v>140</v>
      </c>
      <c r="C40" s="69" t="s">
        <v>130</v>
      </c>
      <c r="D40" s="70" t="s">
        <v>12</v>
      </c>
      <c r="E40" s="70" t="s">
        <v>12</v>
      </c>
      <c r="F40" s="70">
        <v>1</v>
      </c>
      <c r="G40" s="162">
        <v>7</v>
      </c>
      <c r="H40" s="122">
        <v>69.1</v>
      </c>
      <c r="I40" s="118">
        <v>45</v>
      </c>
      <c r="J40" s="118">
        <v>52</v>
      </c>
      <c r="K40" s="56">
        <f t="shared" si="6"/>
        <v>97</v>
      </c>
      <c r="L40" s="86">
        <v>1</v>
      </c>
      <c r="M40" s="173">
        <v>1.177233</v>
      </c>
      <c r="N40" s="74">
        <f t="shared" si="7"/>
        <v>114.19160099999999</v>
      </c>
    </row>
    <row r="41" spans="1:14" s="101" customFormat="1" ht="18" thickTop="1">
      <c r="A41" s="64"/>
      <c r="C41" s="64"/>
      <c r="D41" s="86"/>
      <c r="E41" s="64"/>
      <c r="F41" s="102"/>
      <c r="G41" s="64"/>
      <c r="H41" s="103"/>
      <c r="I41" s="104"/>
      <c r="J41" s="86"/>
      <c r="K41" s="64"/>
      <c r="L41" s="180"/>
      <c r="M41" s="149" t="s">
        <v>60</v>
      </c>
      <c r="N41" s="106">
        <f>SUM(N35:N40)</f>
        <v>901.1409949999999</v>
      </c>
    </row>
    <row r="42" spans="1:14" s="68" customFormat="1" ht="16.5">
      <c r="A42" s="68">
        <v>7</v>
      </c>
      <c r="B42" s="117" t="s">
        <v>10</v>
      </c>
      <c r="C42" s="69" t="s">
        <v>106</v>
      </c>
      <c r="D42" s="70" t="s">
        <v>12</v>
      </c>
      <c r="E42" s="70" t="s">
        <v>12</v>
      </c>
      <c r="F42" s="70">
        <v>2</v>
      </c>
      <c r="G42" s="162">
        <v>2</v>
      </c>
      <c r="H42" s="122">
        <v>62</v>
      </c>
      <c r="I42" s="118">
        <v>35</v>
      </c>
      <c r="J42" s="118">
        <v>43</v>
      </c>
      <c r="K42" s="56">
        <f>SUM(I42:J42)</f>
        <v>78</v>
      </c>
      <c r="L42" s="86">
        <v>3</v>
      </c>
      <c r="M42" s="173">
        <v>1.437312</v>
      </c>
      <c r="N42" s="74">
        <f>SUM(K42*M42)</f>
        <v>112.11033599999999</v>
      </c>
    </row>
    <row r="43" spans="1:14" s="83" customFormat="1" ht="15" customHeight="1">
      <c r="A43" s="41"/>
      <c r="B43" s="76"/>
      <c r="C43" s="77"/>
      <c r="D43" s="41"/>
      <c r="E43" s="41"/>
      <c r="F43" s="78"/>
      <c r="G43" s="79"/>
      <c r="H43" s="78"/>
      <c r="I43" s="80"/>
      <c r="J43" s="80"/>
      <c r="K43" s="84"/>
      <c r="L43" s="181"/>
      <c r="M43" s="81"/>
      <c r="N43" s="82"/>
    </row>
    <row r="44" spans="1:14" s="101" customFormat="1" ht="20.25">
      <c r="A44" s="60">
        <v>4</v>
      </c>
      <c r="B44" s="30" t="s">
        <v>81</v>
      </c>
      <c r="C44" s="30" t="s">
        <v>154</v>
      </c>
      <c r="D44" s="86"/>
      <c r="E44" s="64"/>
      <c r="F44" s="102"/>
      <c r="G44" s="64"/>
      <c r="H44" s="103"/>
      <c r="I44" s="104"/>
      <c r="J44" s="86"/>
      <c r="K44" s="64"/>
      <c r="L44" s="180"/>
      <c r="M44" s="105"/>
      <c r="N44" s="98"/>
    </row>
    <row r="45" spans="1:14" s="68" customFormat="1" ht="16.5">
      <c r="A45" s="68">
        <v>1</v>
      </c>
      <c r="B45" s="117" t="s">
        <v>11</v>
      </c>
      <c r="C45" s="69" t="s">
        <v>68</v>
      </c>
      <c r="D45" s="70" t="s">
        <v>103</v>
      </c>
      <c r="E45" s="70"/>
      <c r="F45" s="70" t="s">
        <v>112</v>
      </c>
      <c r="G45" s="162">
        <v>4</v>
      </c>
      <c r="H45" s="122">
        <v>93.7</v>
      </c>
      <c r="I45" s="118">
        <v>102</v>
      </c>
      <c r="J45" s="118">
        <v>135</v>
      </c>
      <c r="K45" s="215">
        <f>SUM(I45:J45)</f>
        <v>237</v>
      </c>
      <c r="L45" s="86">
        <v>1</v>
      </c>
      <c r="M45" s="173">
        <v>1.139373</v>
      </c>
      <c r="N45" s="74">
        <f>SUM(K45*M45)</f>
        <v>270.031401</v>
      </c>
    </row>
    <row r="46" spans="1:14" s="68" customFormat="1" ht="17.25" thickBot="1">
      <c r="A46" s="68">
        <v>2</v>
      </c>
      <c r="B46" s="117" t="s">
        <v>10</v>
      </c>
      <c r="C46" s="69" t="s">
        <v>105</v>
      </c>
      <c r="D46" s="70" t="s">
        <v>103</v>
      </c>
      <c r="E46" s="70"/>
      <c r="F46" s="70">
        <v>1</v>
      </c>
      <c r="G46" s="162">
        <v>2</v>
      </c>
      <c r="H46" s="122">
        <v>61.5</v>
      </c>
      <c r="I46" s="118">
        <v>47</v>
      </c>
      <c r="J46" s="118">
        <v>55</v>
      </c>
      <c r="K46" s="56">
        <f>SUM(I46:J46)</f>
        <v>102</v>
      </c>
      <c r="L46" s="86">
        <v>2</v>
      </c>
      <c r="M46" s="173">
        <v>1.445552</v>
      </c>
      <c r="N46" s="74">
        <f>SUM(K46*M46)</f>
        <v>147.446304</v>
      </c>
    </row>
    <row r="47" spans="1:14" s="101" customFormat="1" ht="18" thickTop="1">
      <c r="A47" s="64"/>
      <c r="C47" s="64"/>
      <c r="D47" s="86"/>
      <c r="E47" s="64"/>
      <c r="F47" s="102"/>
      <c r="G47" s="64"/>
      <c r="H47" s="103"/>
      <c r="I47" s="104"/>
      <c r="J47" s="86"/>
      <c r="K47" s="64"/>
      <c r="L47" s="180"/>
      <c r="M47" s="149" t="s">
        <v>60</v>
      </c>
      <c r="N47" s="106">
        <f>SUM(N45:N46)</f>
        <v>417.477705</v>
      </c>
    </row>
    <row r="48" spans="1:14" s="83" customFormat="1" ht="15" customHeight="1">
      <c r="A48" s="41"/>
      <c r="B48" s="76"/>
      <c r="C48" s="77"/>
      <c r="D48" s="41"/>
      <c r="E48" s="41"/>
      <c r="F48" s="78"/>
      <c r="G48" s="79"/>
      <c r="H48" s="78"/>
      <c r="I48" s="80"/>
      <c r="J48" s="80"/>
      <c r="K48" s="84"/>
      <c r="L48" s="181"/>
      <c r="M48" s="81"/>
      <c r="N48" s="82"/>
    </row>
    <row r="49" spans="1:13" s="29" customFormat="1" ht="21">
      <c r="A49" s="60">
        <v>5</v>
      </c>
      <c r="B49" s="30" t="s">
        <v>81</v>
      </c>
      <c r="C49" s="30" t="s">
        <v>155</v>
      </c>
      <c r="D49" s="61"/>
      <c r="E49" s="75"/>
      <c r="F49" s="62"/>
      <c r="G49" s="60"/>
      <c r="H49" s="60"/>
      <c r="I49" s="61"/>
      <c r="J49" s="61"/>
      <c r="K49" s="61"/>
      <c r="L49" s="179"/>
      <c r="M49" s="63"/>
    </row>
    <row r="50" spans="1:14" s="68" customFormat="1" ht="16.5">
      <c r="A50" s="68">
        <v>1</v>
      </c>
      <c r="B50" s="117" t="s">
        <v>9</v>
      </c>
      <c r="C50" s="69" t="s">
        <v>66</v>
      </c>
      <c r="D50" s="70" t="s">
        <v>57</v>
      </c>
      <c r="E50" s="70"/>
      <c r="F50" s="70">
        <v>2</v>
      </c>
      <c r="G50" s="162">
        <v>3</v>
      </c>
      <c r="H50" s="122">
        <v>85</v>
      </c>
      <c r="I50" s="118">
        <v>83</v>
      </c>
      <c r="J50" s="118">
        <v>100</v>
      </c>
      <c r="K50" s="73">
        <f>SUM(I50:J50)</f>
        <v>183</v>
      </c>
      <c r="L50" s="86">
        <v>1</v>
      </c>
      <c r="M50" s="173">
        <v>1.191025</v>
      </c>
      <c r="N50" s="74">
        <f>SUM(K50*M50)</f>
        <v>217.957575</v>
      </c>
    </row>
    <row r="51" spans="1:14" s="68" customFormat="1" ht="16.5">
      <c r="A51" s="68">
        <v>2</v>
      </c>
      <c r="B51" s="117" t="s">
        <v>11</v>
      </c>
      <c r="C51" s="69" t="s">
        <v>122</v>
      </c>
      <c r="D51" s="70" t="s">
        <v>57</v>
      </c>
      <c r="E51" s="70"/>
      <c r="F51" s="70">
        <v>2</v>
      </c>
      <c r="G51" s="162">
        <v>1</v>
      </c>
      <c r="H51" s="122">
        <v>92.8</v>
      </c>
      <c r="I51" s="118">
        <v>40</v>
      </c>
      <c r="J51" s="118">
        <v>50</v>
      </c>
      <c r="K51" s="73">
        <f>SUM(I51:J51)</f>
        <v>90</v>
      </c>
      <c r="L51" s="86">
        <v>7</v>
      </c>
      <c r="M51" s="173">
        <v>1.144057</v>
      </c>
      <c r="N51" s="74">
        <f>SUM(K51*M51)</f>
        <v>102.96513000000002</v>
      </c>
    </row>
    <row r="52" spans="1:14" s="68" customFormat="1" ht="17.25" thickBot="1">
      <c r="A52" s="68">
        <v>3</v>
      </c>
      <c r="B52" s="117" t="s">
        <v>9</v>
      </c>
      <c r="C52" s="69" t="s">
        <v>119</v>
      </c>
      <c r="D52" s="70" t="s">
        <v>57</v>
      </c>
      <c r="E52" s="70"/>
      <c r="F52" s="70">
        <v>2</v>
      </c>
      <c r="G52" s="162">
        <v>2</v>
      </c>
      <c r="H52" s="122">
        <v>78.2</v>
      </c>
      <c r="I52" s="118" t="s">
        <v>20</v>
      </c>
      <c r="J52" s="118" t="s">
        <v>20</v>
      </c>
      <c r="K52" s="215" t="s">
        <v>20</v>
      </c>
      <c r="L52" s="86" t="s">
        <v>20</v>
      </c>
      <c r="M52" s="173">
        <v>1.24345</v>
      </c>
      <c r="N52" s="74" t="s">
        <v>20</v>
      </c>
    </row>
    <row r="53" spans="1:14" s="101" customFormat="1" ht="18" thickTop="1">
      <c r="A53" s="64"/>
      <c r="C53" s="64"/>
      <c r="D53" s="86"/>
      <c r="E53" s="64"/>
      <c r="F53" s="102"/>
      <c r="G53" s="64"/>
      <c r="H53" s="103"/>
      <c r="I53" s="104"/>
      <c r="J53" s="86"/>
      <c r="K53" s="64"/>
      <c r="L53" s="180"/>
      <c r="M53" s="149" t="s">
        <v>60</v>
      </c>
      <c r="N53" s="106">
        <f>SUM(N50:N52)</f>
        <v>320.922705</v>
      </c>
    </row>
    <row r="54" spans="1:14" s="83" customFormat="1" ht="15" customHeight="1">
      <c r="A54" s="41"/>
      <c r="B54" s="76"/>
      <c r="C54" s="77"/>
      <c r="D54" s="41"/>
      <c r="E54" s="41"/>
      <c r="F54" s="78"/>
      <c r="G54" s="79"/>
      <c r="H54" s="78"/>
      <c r="I54" s="80"/>
      <c r="J54" s="80"/>
      <c r="K54" s="84"/>
      <c r="L54" s="181"/>
      <c r="M54" s="81"/>
      <c r="N54" s="82"/>
    </row>
    <row r="55" spans="1:13" s="23" customFormat="1" ht="20.25">
      <c r="A55" s="150">
        <v>6</v>
      </c>
      <c r="B55" s="30" t="s">
        <v>81</v>
      </c>
      <c r="C55" s="30" t="s">
        <v>156</v>
      </c>
      <c r="D55" s="30"/>
      <c r="E55" s="30"/>
      <c r="F55" s="30"/>
      <c r="G55" s="30"/>
      <c r="H55" s="30"/>
      <c r="I55" s="30"/>
      <c r="J55" s="30"/>
      <c r="K55" s="30"/>
      <c r="L55" s="183"/>
      <c r="M55" s="30"/>
    </row>
    <row r="56" spans="1:14" s="68" customFormat="1" ht="16.5">
      <c r="A56" s="68">
        <v>1</v>
      </c>
      <c r="B56" s="117" t="s">
        <v>14</v>
      </c>
      <c r="C56" s="69" t="s">
        <v>113</v>
      </c>
      <c r="D56" s="70" t="s">
        <v>109</v>
      </c>
      <c r="E56" s="70" t="s">
        <v>110</v>
      </c>
      <c r="F56" s="70">
        <v>1</v>
      </c>
      <c r="G56" s="162">
        <v>2</v>
      </c>
      <c r="H56" s="122">
        <v>70</v>
      </c>
      <c r="I56" s="118">
        <v>45</v>
      </c>
      <c r="J56" s="118">
        <v>55</v>
      </c>
      <c r="K56" s="56">
        <f>SUM(I56:J56)</f>
        <v>100</v>
      </c>
      <c r="L56" s="86">
        <v>4</v>
      </c>
      <c r="M56" s="173">
        <v>1.326371</v>
      </c>
      <c r="N56" s="74">
        <f>SUM(K56*M56)</f>
        <v>132.6371</v>
      </c>
    </row>
    <row r="57" spans="1:14" s="68" customFormat="1" ht="17.25" thickBot="1">
      <c r="A57" s="68">
        <v>2</v>
      </c>
      <c r="B57" s="117" t="s">
        <v>15</v>
      </c>
      <c r="C57" s="69" t="s">
        <v>108</v>
      </c>
      <c r="D57" s="70" t="s">
        <v>109</v>
      </c>
      <c r="E57" s="70" t="s">
        <v>110</v>
      </c>
      <c r="F57" s="70">
        <v>1</v>
      </c>
      <c r="G57" s="162">
        <v>2</v>
      </c>
      <c r="H57" s="122">
        <v>64.8</v>
      </c>
      <c r="I57" s="118">
        <v>40</v>
      </c>
      <c r="J57" s="118">
        <v>50</v>
      </c>
      <c r="K57" s="73">
        <f>SUM(I57:J57)</f>
        <v>90</v>
      </c>
      <c r="L57" s="86">
        <v>3</v>
      </c>
      <c r="M57" s="173">
        <v>1.394277</v>
      </c>
      <c r="N57" s="74">
        <f>SUM(K57*M57)</f>
        <v>125.48493</v>
      </c>
    </row>
    <row r="58" spans="1:14" s="101" customFormat="1" ht="18" thickTop="1">
      <c r="A58" s="64"/>
      <c r="C58" s="64"/>
      <c r="D58" s="86"/>
      <c r="E58" s="64"/>
      <c r="F58" s="102"/>
      <c r="G58" s="64"/>
      <c r="H58" s="103"/>
      <c r="I58" s="104"/>
      <c r="J58" s="86"/>
      <c r="K58" s="64"/>
      <c r="L58" s="180"/>
      <c r="M58" s="149" t="s">
        <v>60</v>
      </c>
      <c r="N58" s="106">
        <f>SUM(N56:N57)</f>
        <v>258.12203</v>
      </c>
    </row>
    <row r="59" spans="1:14" s="83" customFormat="1" ht="15" customHeight="1">
      <c r="A59" s="41"/>
      <c r="B59" s="76"/>
      <c r="C59" s="77"/>
      <c r="D59" s="41"/>
      <c r="E59" s="41"/>
      <c r="F59" s="78"/>
      <c r="G59" s="79"/>
      <c r="H59" s="78"/>
      <c r="I59" s="80"/>
      <c r="J59" s="80"/>
      <c r="K59" s="84"/>
      <c r="L59" s="181"/>
      <c r="M59" s="81"/>
      <c r="N59" s="82"/>
    </row>
    <row r="60" spans="1:13" s="23" customFormat="1" ht="20.25">
      <c r="A60" s="150">
        <v>7</v>
      </c>
      <c r="B60" s="30" t="s">
        <v>81</v>
      </c>
      <c r="C60" s="30" t="s">
        <v>158</v>
      </c>
      <c r="D60" s="30"/>
      <c r="E60" s="30"/>
      <c r="F60" s="30"/>
      <c r="G60" s="30"/>
      <c r="H60" s="30"/>
      <c r="I60" s="30"/>
      <c r="J60" s="30"/>
      <c r="K60" s="30"/>
      <c r="L60" s="183"/>
      <c r="M60" s="30"/>
    </row>
    <row r="61" spans="1:14" s="68" customFormat="1" ht="16.5">
      <c r="A61" s="68">
        <v>1</v>
      </c>
      <c r="B61" s="117" t="s">
        <v>9</v>
      </c>
      <c r="C61" s="69" t="s">
        <v>115</v>
      </c>
      <c r="D61" s="70" t="s">
        <v>116</v>
      </c>
      <c r="E61" s="70"/>
      <c r="F61" s="70">
        <v>3</v>
      </c>
      <c r="G61" s="162">
        <v>3</v>
      </c>
      <c r="H61" s="122">
        <v>84.5</v>
      </c>
      <c r="I61" s="118">
        <v>70</v>
      </c>
      <c r="J61" s="118">
        <v>100</v>
      </c>
      <c r="K61" s="73">
        <f>SUM(I61:J61)</f>
        <v>170</v>
      </c>
      <c r="L61" s="86">
        <v>2</v>
      </c>
      <c r="M61" s="173">
        <v>1.194474</v>
      </c>
      <c r="N61" s="74">
        <f>SUM(K61*M61)</f>
        <v>203.06058000000002</v>
      </c>
    </row>
    <row r="62" spans="1:14" s="68" customFormat="1" ht="17.25" thickBot="1">
      <c r="A62" s="68">
        <v>2</v>
      </c>
      <c r="B62" s="117" t="s">
        <v>16</v>
      </c>
      <c r="C62" s="69" t="s">
        <v>124</v>
      </c>
      <c r="D62" s="70" t="s">
        <v>102</v>
      </c>
      <c r="E62" s="70"/>
      <c r="F62" s="70">
        <v>3</v>
      </c>
      <c r="G62" s="162">
        <v>3</v>
      </c>
      <c r="H62" s="122">
        <v>96</v>
      </c>
      <c r="I62" s="118" t="s">
        <v>20</v>
      </c>
      <c r="J62" s="118" t="s">
        <v>20</v>
      </c>
      <c r="K62" s="73">
        <f>SUM(I62:J62)</f>
        <v>0</v>
      </c>
      <c r="L62" s="86" t="s">
        <v>20</v>
      </c>
      <c r="M62" s="173">
        <v>1.128006</v>
      </c>
      <c r="N62" s="74" t="s">
        <v>20</v>
      </c>
    </row>
    <row r="63" spans="1:14" s="101" customFormat="1" ht="18" thickTop="1">
      <c r="A63" s="64"/>
      <c r="C63" s="64"/>
      <c r="D63" s="86"/>
      <c r="E63" s="64"/>
      <c r="F63" s="102"/>
      <c r="G63" s="64"/>
      <c r="H63" s="103"/>
      <c r="I63" s="104"/>
      <c r="J63" s="86"/>
      <c r="K63" s="64"/>
      <c r="L63" s="180"/>
      <c r="M63" s="149" t="s">
        <v>60</v>
      </c>
      <c r="N63" s="106">
        <f>SUM(N61:N62)</f>
        <v>203.06058000000002</v>
      </c>
    </row>
    <row r="64" spans="1:13" s="23" customFormat="1" ht="20.25">
      <c r="A64" s="15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183"/>
      <c r="M64" s="30"/>
    </row>
    <row r="65" spans="1:13" s="29" customFormat="1" ht="21">
      <c r="A65" s="60">
        <v>8</v>
      </c>
      <c r="B65" s="30" t="s">
        <v>81</v>
      </c>
      <c r="C65" s="30" t="s">
        <v>157</v>
      </c>
      <c r="D65" s="61"/>
      <c r="E65" s="75"/>
      <c r="F65" s="62"/>
      <c r="G65" s="60"/>
      <c r="H65" s="60"/>
      <c r="I65" s="61"/>
      <c r="J65" s="61"/>
      <c r="K65" s="61"/>
      <c r="L65" s="179"/>
      <c r="M65" s="63"/>
    </row>
    <row r="66" spans="1:14" s="68" customFormat="1" ht="17.25" thickBot="1">
      <c r="A66" s="68">
        <v>1</v>
      </c>
      <c r="B66" s="65" t="s">
        <v>138</v>
      </c>
      <c r="C66" s="69" t="s">
        <v>63</v>
      </c>
      <c r="D66" s="70" t="s">
        <v>48</v>
      </c>
      <c r="E66" s="70"/>
      <c r="F66" s="70">
        <v>3</v>
      </c>
      <c r="G66" s="162">
        <v>2</v>
      </c>
      <c r="H66" s="122">
        <v>61.5</v>
      </c>
      <c r="I66" s="118">
        <v>35</v>
      </c>
      <c r="J66" s="118">
        <v>48</v>
      </c>
      <c r="K66" s="56">
        <f>SUM(I66:J66)</f>
        <v>83</v>
      </c>
      <c r="L66" s="86">
        <v>1</v>
      </c>
      <c r="M66" s="173">
        <v>1.262589</v>
      </c>
      <c r="N66" s="74">
        <f>SUM(K66*M66)</f>
        <v>104.794887</v>
      </c>
    </row>
    <row r="67" spans="1:14" s="101" customFormat="1" ht="18" thickTop="1">
      <c r="A67" s="64"/>
      <c r="C67" s="64"/>
      <c r="D67" s="86"/>
      <c r="E67" s="64"/>
      <c r="F67" s="102"/>
      <c r="G67" s="64"/>
      <c r="H67" s="103"/>
      <c r="I67" s="104"/>
      <c r="J67" s="86"/>
      <c r="K67" s="64"/>
      <c r="L67" s="180"/>
      <c r="M67" s="149" t="s">
        <v>60</v>
      </c>
      <c r="N67" s="106">
        <f>SUM(N66)</f>
        <v>104.794887</v>
      </c>
    </row>
    <row r="68" spans="1:13" s="23" customFormat="1" ht="20.25">
      <c r="A68" s="15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83"/>
      <c r="M68" s="30"/>
    </row>
    <row r="69" spans="1:14" s="101" customFormat="1" ht="20.25">
      <c r="A69" s="60">
        <v>9</v>
      </c>
      <c r="B69" s="30" t="s">
        <v>81</v>
      </c>
      <c r="C69" s="214" t="s">
        <v>159</v>
      </c>
      <c r="D69" s="86"/>
      <c r="E69" s="64"/>
      <c r="F69" s="102"/>
      <c r="G69" s="64"/>
      <c r="H69" s="103"/>
      <c r="I69" s="104"/>
      <c r="J69" s="86"/>
      <c r="K69" s="64"/>
      <c r="L69" s="180"/>
      <c r="M69" s="105"/>
      <c r="N69" s="98"/>
    </row>
    <row r="70" spans="1:14" s="68" customFormat="1" ht="17.25" thickBot="1">
      <c r="A70" s="68">
        <v>1</v>
      </c>
      <c r="B70" s="65" t="s">
        <v>137</v>
      </c>
      <c r="C70" s="69" t="s">
        <v>131</v>
      </c>
      <c r="D70" s="70" t="s">
        <v>132</v>
      </c>
      <c r="E70" s="70"/>
      <c r="F70" s="70">
        <v>2</v>
      </c>
      <c r="G70" s="162">
        <v>3</v>
      </c>
      <c r="H70" s="122">
        <v>54</v>
      </c>
      <c r="I70" s="118">
        <v>30</v>
      </c>
      <c r="J70" s="118">
        <v>41</v>
      </c>
      <c r="K70" s="56">
        <f>SUM(I70:J70)</f>
        <v>71</v>
      </c>
      <c r="L70" s="86">
        <v>1</v>
      </c>
      <c r="M70" s="173">
        <v>1.38543</v>
      </c>
      <c r="N70" s="74">
        <f>SUM(K70*M70)</f>
        <v>98.36552999999999</v>
      </c>
    </row>
    <row r="71" spans="1:14" s="101" customFormat="1" ht="18" thickTop="1">
      <c r="A71" s="64"/>
      <c r="C71" s="64"/>
      <c r="D71" s="86"/>
      <c r="E71" s="64"/>
      <c r="F71" s="102"/>
      <c r="G71" s="64"/>
      <c r="H71" s="103"/>
      <c r="I71" s="104"/>
      <c r="J71" s="86"/>
      <c r="K71" s="64"/>
      <c r="L71" s="180"/>
      <c r="M71" s="149" t="s">
        <v>60</v>
      </c>
      <c r="N71" s="106">
        <f>SUM(N70)</f>
        <v>98.36552999999999</v>
      </c>
    </row>
    <row r="72" spans="1:14" s="83" customFormat="1" ht="15" customHeight="1">
      <c r="A72" s="41"/>
      <c r="B72" s="76"/>
      <c r="C72" s="77"/>
      <c r="D72" s="41"/>
      <c r="E72" s="41"/>
      <c r="F72" s="78"/>
      <c r="G72" s="79"/>
      <c r="H72" s="78"/>
      <c r="I72" s="80"/>
      <c r="J72" s="80"/>
      <c r="K72" s="84"/>
      <c r="L72" s="181"/>
      <c r="M72" s="81"/>
      <c r="N72" s="82"/>
    </row>
    <row r="73" spans="1:14" s="141" customFormat="1" ht="21">
      <c r="A73" s="144"/>
      <c r="B73" s="142" t="s">
        <v>37</v>
      </c>
      <c r="C73" s="143"/>
      <c r="E73" s="144"/>
      <c r="F73" s="145"/>
      <c r="G73" s="145"/>
      <c r="H73" s="144"/>
      <c r="I73" s="142" t="s">
        <v>40</v>
      </c>
      <c r="J73" s="146"/>
      <c r="K73" s="144"/>
      <c r="L73" s="144"/>
      <c r="M73" s="144"/>
      <c r="N73" s="184"/>
    </row>
  </sheetData>
  <sheetProtection/>
  <mergeCells count="3">
    <mergeCell ref="A1:N1"/>
    <mergeCell ref="B2:N2"/>
    <mergeCell ref="B3:N3"/>
  </mergeCells>
  <printOptions gridLines="1" horizontalCentered="1"/>
  <pageMargins left="0.3937007874015748" right="0.21" top="0.54" bottom="0.5511811023622047" header="0.31496062992125984" footer="0.1968503937007874"/>
  <pageSetup fitToHeight="6" fitToWidth="1" horizontalDpi="300" verticalDpi="300" orientation="portrait" paperSize="9" scale="91" r:id="rId1"/>
  <headerFooter alignWithMargins="0">
    <oddFooter>&amp;LВиконавець: Пархоменко В.К.
Файл:&amp;F Лист:&amp;A&amp;CСтор. &amp;P  із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zoomScale="115" zoomScaleNormal="115" zoomScalePageLayoutView="0" workbookViewId="0" topLeftCell="A1">
      <selection activeCell="N13" sqref="N13"/>
    </sheetView>
  </sheetViews>
  <sheetFormatPr defaultColWidth="9.125" defaultRowHeight="12.75"/>
  <cols>
    <col min="1" max="2" width="4.375" style="66" customWidth="1"/>
    <col min="3" max="3" width="11.50390625" style="10" customWidth="1"/>
    <col min="4" max="4" width="7.50390625" style="66" customWidth="1"/>
    <col min="5" max="5" width="4.50390625" style="135" customWidth="1"/>
    <col min="6" max="6" width="23.25390625" style="10" customWidth="1"/>
    <col min="7" max="7" width="7.625" style="10" customWidth="1"/>
    <col min="8" max="8" width="10.25390625" style="10" customWidth="1"/>
    <col min="9" max="9" width="6.00390625" style="127" customWidth="1"/>
    <col min="10" max="10" width="6.75390625" style="66" customWidth="1"/>
    <col min="11" max="11" width="6.50390625" style="66" customWidth="1"/>
    <col min="12" max="16384" width="9.125" style="10" customWidth="1"/>
  </cols>
  <sheetData>
    <row r="1" spans="1:11" s="96" customFormat="1" ht="15">
      <c r="A1" s="212"/>
      <c r="B1" s="212"/>
      <c r="C1" s="229" t="s">
        <v>79</v>
      </c>
      <c r="D1" s="229"/>
      <c r="E1" s="229"/>
      <c r="F1" s="229"/>
      <c r="G1" s="229"/>
      <c r="H1" s="229"/>
      <c r="I1" s="229"/>
      <c r="J1" s="229"/>
      <c r="K1" s="229"/>
    </row>
    <row r="2" spans="1:11" s="96" customFormat="1" ht="19.5" customHeight="1">
      <c r="A2" s="212"/>
      <c r="B2" s="212"/>
      <c r="C2" s="230" t="s">
        <v>4</v>
      </c>
      <c r="D2" s="230"/>
      <c r="E2" s="230"/>
      <c r="F2" s="230"/>
      <c r="G2" s="230"/>
      <c r="H2" s="230"/>
      <c r="I2" s="230"/>
      <c r="J2" s="230"/>
      <c r="K2" s="230"/>
    </row>
    <row r="3" spans="3:11" ht="15" customHeight="1">
      <c r="C3" s="231" t="s">
        <v>23</v>
      </c>
      <c r="D3" s="231"/>
      <c r="E3" s="231"/>
      <c r="F3" s="231"/>
      <c r="G3" s="231"/>
      <c r="H3" s="231"/>
      <c r="I3" s="231"/>
      <c r="J3" s="231"/>
      <c r="K3" s="231"/>
    </row>
    <row r="4" spans="1:11" s="96" customFormat="1" ht="15">
      <c r="A4" s="212"/>
      <c r="B4" s="212"/>
      <c r="C4" s="65" t="s">
        <v>46</v>
      </c>
      <c r="D4" s="64"/>
      <c r="E4" s="207"/>
      <c r="H4" s="64"/>
      <c r="I4" s="64"/>
      <c r="J4" s="64"/>
      <c r="K4" s="87" t="s">
        <v>80</v>
      </c>
    </row>
    <row r="5" spans="1:11" s="96" customFormat="1" ht="15">
      <c r="A5" s="212"/>
      <c r="B5" s="212"/>
      <c r="D5" s="212"/>
      <c r="E5" s="207"/>
      <c r="F5" s="97"/>
      <c r="H5" s="126"/>
      <c r="I5" s="126"/>
      <c r="J5" s="126"/>
      <c r="K5" s="126"/>
    </row>
    <row r="6" spans="1:11" s="24" customFormat="1" ht="62.25">
      <c r="A6" s="35" t="s">
        <v>38</v>
      </c>
      <c r="B6" s="35" t="s">
        <v>148</v>
      </c>
      <c r="C6" s="35" t="s">
        <v>149</v>
      </c>
      <c r="D6" s="35" t="s">
        <v>19</v>
      </c>
      <c r="E6" s="208" t="s">
        <v>3</v>
      </c>
      <c r="F6" s="94" t="s">
        <v>2</v>
      </c>
      <c r="G6" s="35" t="s">
        <v>99</v>
      </c>
      <c r="H6" s="35" t="s">
        <v>101</v>
      </c>
      <c r="I6" s="95" t="s">
        <v>25</v>
      </c>
      <c r="J6" s="95" t="s">
        <v>24</v>
      </c>
      <c r="K6" s="35" t="s">
        <v>77</v>
      </c>
    </row>
    <row r="7" spans="1:10" s="68" customFormat="1" ht="15">
      <c r="A7" s="70"/>
      <c r="B7" s="70"/>
      <c r="C7" s="116"/>
      <c r="D7" s="220"/>
      <c r="E7" s="133"/>
      <c r="F7" s="69"/>
      <c r="G7" s="70"/>
      <c r="H7" s="70"/>
      <c r="I7" s="70"/>
      <c r="J7" s="162"/>
    </row>
    <row r="8" spans="1:11" s="68" customFormat="1" ht="15">
      <c r="A8" s="70">
        <v>1</v>
      </c>
      <c r="B8" s="70">
        <v>1</v>
      </c>
      <c r="C8" s="68" t="s">
        <v>147</v>
      </c>
      <c r="D8" s="218" t="s">
        <v>11</v>
      </c>
      <c r="E8" s="133">
        <v>2</v>
      </c>
      <c r="F8" s="69" t="s">
        <v>50</v>
      </c>
      <c r="G8" s="70" t="s">
        <v>43</v>
      </c>
      <c r="H8" s="70" t="s">
        <v>43</v>
      </c>
      <c r="I8" s="70">
        <v>4</v>
      </c>
      <c r="J8" s="162">
        <v>6</v>
      </c>
      <c r="K8" s="222">
        <v>220.9</v>
      </c>
    </row>
    <row r="9" spans="1:11" ht="15">
      <c r="A9" s="70">
        <v>2</v>
      </c>
      <c r="B9" s="70">
        <v>2</v>
      </c>
      <c r="C9" s="68" t="s">
        <v>147</v>
      </c>
      <c r="D9" s="218" t="s">
        <v>11</v>
      </c>
      <c r="E9" s="133">
        <v>3</v>
      </c>
      <c r="F9" s="69" t="s">
        <v>67</v>
      </c>
      <c r="G9" s="70" t="s">
        <v>43</v>
      </c>
      <c r="H9" s="70" t="s">
        <v>43</v>
      </c>
      <c r="I9" s="70">
        <v>2</v>
      </c>
      <c r="J9" s="162">
        <v>6</v>
      </c>
      <c r="K9" s="223">
        <v>176.2</v>
      </c>
    </row>
    <row r="10" spans="1:11" s="68" customFormat="1" ht="15">
      <c r="A10" s="70">
        <v>3</v>
      </c>
      <c r="B10" s="70">
        <v>3</v>
      </c>
      <c r="C10" s="68" t="s">
        <v>147</v>
      </c>
      <c r="D10" s="218" t="s">
        <v>11</v>
      </c>
      <c r="E10" s="133">
        <v>4</v>
      </c>
      <c r="F10" s="69" t="s">
        <v>70</v>
      </c>
      <c r="G10" s="70" t="s">
        <v>43</v>
      </c>
      <c r="H10" s="70" t="s">
        <v>43</v>
      </c>
      <c r="I10" s="70">
        <v>3</v>
      </c>
      <c r="J10" s="162">
        <v>2</v>
      </c>
      <c r="K10" s="222">
        <v>175.8</v>
      </c>
    </row>
    <row r="11" spans="1:11" s="68" customFormat="1" ht="15">
      <c r="A11" s="70">
        <v>4</v>
      </c>
      <c r="B11" s="70">
        <v>4</v>
      </c>
      <c r="C11" s="68" t="s">
        <v>147</v>
      </c>
      <c r="D11" s="218" t="s">
        <v>16</v>
      </c>
      <c r="E11" s="133">
        <v>2</v>
      </c>
      <c r="F11" s="69" t="s">
        <v>125</v>
      </c>
      <c r="G11" s="70" t="s">
        <v>43</v>
      </c>
      <c r="H11" s="70" t="s">
        <v>43</v>
      </c>
      <c r="I11" s="70">
        <v>1</v>
      </c>
      <c r="J11" s="162">
        <v>1</v>
      </c>
      <c r="K11" s="222">
        <v>175.5</v>
      </c>
    </row>
    <row r="12" spans="1:11" s="68" customFormat="1" ht="15">
      <c r="A12" s="70">
        <v>5</v>
      </c>
      <c r="B12" s="70">
        <v>5</v>
      </c>
      <c r="C12" s="68" t="s">
        <v>147</v>
      </c>
      <c r="D12" s="218" t="s">
        <v>11</v>
      </c>
      <c r="E12" s="133">
        <v>5</v>
      </c>
      <c r="F12" s="69" t="s">
        <v>123</v>
      </c>
      <c r="G12" s="70" t="s">
        <v>43</v>
      </c>
      <c r="H12" s="70" t="s">
        <v>43</v>
      </c>
      <c r="I12" s="70">
        <v>2</v>
      </c>
      <c r="J12" s="162">
        <v>4</v>
      </c>
      <c r="K12" s="222">
        <v>173.3</v>
      </c>
    </row>
    <row r="13" spans="1:11" s="68" customFormat="1" ht="15">
      <c r="A13" s="70">
        <v>6</v>
      </c>
      <c r="B13" s="70">
        <v>6</v>
      </c>
      <c r="C13" s="68" t="s">
        <v>147</v>
      </c>
      <c r="D13" s="218" t="s">
        <v>16</v>
      </c>
      <c r="E13" s="133">
        <v>3</v>
      </c>
      <c r="F13" s="69" t="s">
        <v>72</v>
      </c>
      <c r="G13" s="70" t="s">
        <v>43</v>
      </c>
      <c r="H13" s="70" t="s">
        <v>43</v>
      </c>
      <c r="I13" s="70">
        <v>3</v>
      </c>
      <c r="J13" s="162">
        <v>1</v>
      </c>
      <c r="K13" s="222">
        <v>158.2</v>
      </c>
    </row>
    <row r="14" spans="1:11" s="68" customFormat="1" ht="15">
      <c r="A14" s="70">
        <v>7</v>
      </c>
      <c r="B14" s="70">
        <v>7</v>
      </c>
      <c r="C14" s="68" t="s">
        <v>147</v>
      </c>
      <c r="D14" s="218" t="s">
        <v>9</v>
      </c>
      <c r="E14" s="133">
        <v>3</v>
      </c>
      <c r="F14" s="69" t="s">
        <v>118</v>
      </c>
      <c r="G14" s="70" t="s">
        <v>43</v>
      </c>
      <c r="H14" s="70" t="s">
        <v>43</v>
      </c>
      <c r="I14" s="70">
        <v>4</v>
      </c>
      <c r="J14" s="162">
        <v>7</v>
      </c>
      <c r="K14" s="222">
        <v>156.1</v>
      </c>
    </row>
    <row r="15" spans="1:11" s="68" customFormat="1" ht="15">
      <c r="A15" s="70">
        <v>8</v>
      </c>
      <c r="B15" s="70">
        <v>8</v>
      </c>
      <c r="C15" s="68" t="s">
        <v>147</v>
      </c>
      <c r="D15" s="218" t="s">
        <v>9</v>
      </c>
      <c r="E15" s="133">
        <v>4</v>
      </c>
      <c r="F15" s="69" t="s">
        <v>117</v>
      </c>
      <c r="G15" s="70" t="s">
        <v>43</v>
      </c>
      <c r="H15" s="70" t="s">
        <v>43</v>
      </c>
      <c r="I15" s="70">
        <v>1</v>
      </c>
      <c r="J15" s="162">
        <v>4</v>
      </c>
      <c r="K15" s="222">
        <v>127.6</v>
      </c>
    </row>
    <row r="16" spans="1:11" s="68" customFormat="1" ht="15">
      <c r="A16" s="70">
        <v>9</v>
      </c>
      <c r="B16" s="70">
        <v>9</v>
      </c>
      <c r="C16" s="68" t="s">
        <v>147</v>
      </c>
      <c r="D16" s="64" t="s">
        <v>136</v>
      </c>
      <c r="E16" s="133">
        <v>1</v>
      </c>
      <c r="F16" s="69" t="s">
        <v>127</v>
      </c>
      <c r="G16" s="70" t="s">
        <v>43</v>
      </c>
      <c r="H16" s="70" t="s">
        <v>43</v>
      </c>
      <c r="I16" s="70">
        <v>3</v>
      </c>
      <c r="J16" s="162">
        <v>6</v>
      </c>
      <c r="K16" s="222">
        <v>110.1</v>
      </c>
    </row>
    <row r="17" spans="1:11" s="68" customFormat="1" ht="15">
      <c r="A17" s="70">
        <v>10</v>
      </c>
      <c r="B17" s="70">
        <v>10</v>
      </c>
      <c r="C17" s="68" t="s">
        <v>147</v>
      </c>
      <c r="D17" s="64" t="s">
        <v>136</v>
      </c>
      <c r="E17" s="133">
        <v>2</v>
      </c>
      <c r="F17" s="69" t="s">
        <v>135</v>
      </c>
      <c r="G17" s="70" t="s">
        <v>43</v>
      </c>
      <c r="H17" s="70" t="s">
        <v>43</v>
      </c>
      <c r="I17" s="70">
        <v>1</v>
      </c>
      <c r="J17" s="162">
        <v>1</v>
      </c>
      <c r="K17" s="222">
        <v>99.4</v>
      </c>
    </row>
    <row r="18" spans="1:11" s="68" customFormat="1" ht="15">
      <c r="A18" s="70">
        <v>11</v>
      </c>
      <c r="B18" s="70">
        <v>11</v>
      </c>
      <c r="C18" s="68" t="s">
        <v>147</v>
      </c>
      <c r="D18" s="64" t="s">
        <v>73</v>
      </c>
      <c r="E18" s="133">
        <v>1</v>
      </c>
      <c r="F18" s="69" t="s">
        <v>62</v>
      </c>
      <c r="G18" s="70" t="s">
        <v>43</v>
      </c>
      <c r="H18" s="70" t="s">
        <v>43</v>
      </c>
      <c r="I18" s="70">
        <v>3</v>
      </c>
      <c r="J18" s="162">
        <v>4</v>
      </c>
      <c r="K18" s="222">
        <v>95</v>
      </c>
    </row>
    <row r="19" spans="1:11" s="68" customFormat="1" ht="15">
      <c r="A19" s="70">
        <v>12</v>
      </c>
      <c r="B19" s="70">
        <v>12</v>
      </c>
      <c r="C19" s="68" t="s">
        <v>147</v>
      </c>
      <c r="D19" s="64" t="s">
        <v>139</v>
      </c>
      <c r="E19" s="133">
        <v>1</v>
      </c>
      <c r="F19" s="69" t="s">
        <v>128</v>
      </c>
      <c r="G19" s="70" t="s">
        <v>43</v>
      </c>
      <c r="H19" s="70" t="s">
        <v>43</v>
      </c>
      <c r="I19" s="70">
        <v>1</v>
      </c>
      <c r="J19" s="162">
        <v>1</v>
      </c>
      <c r="K19" s="222">
        <v>90.7</v>
      </c>
    </row>
    <row r="20" spans="1:11" s="68" customFormat="1" ht="15">
      <c r="A20" s="70">
        <v>13</v>
      </c>
      <c r="B20" s="70">
        <v>13</v>
      </c>
      <c r="C20" s="68" t="s">
        <v>147</v>
      </c>
      <c r="D20" s="64" t="s">
        <v>73</v>
      </c>
      <c r="E20" s="133">
        <v>2</v>
      </c>
      <c r="F20" s="69" t="s">
        <v>129</v>
      </c>
      <c r="G20" s="70" t="s">
        <v>43</v>
      </c>
      <c r="H20" s="70" t="s">
        <v>43</v>
      </c>
      <c r="I20" s="70">
        <v>1</v>
      </c>
      <c r="J20" s="162">
        <v>4</v>
      </c>
      <c r="K20" s="222">
        <v>74.7</v>
      </c>
    </row>
    <row r="21" spans="1:11" s="68" customFormat="1" ht="15">
      <c r="A21" s="70">
        <v>14</v>
      </c>
      <c r="B21" s="70">
        <v>14</v>
      </c>
      <c r="C21" s="68" t="s">
        <v>147</v>
      </c>
      <c r="D21" s="218" t="s">
        <v>11</v>
      </c>
      <c r="E21" s="133" t="s">
        <v>20</v>
      </c>
      <c r="F21" s="69" t="s">
        <v>120</v>
      </c>
      <c r="G21" s="70" t="s">
        <v>43</v>
      </c>
      <c r="H21" s="70" t="s">
        <v>43</v>
      </c>
      <c r="I21" s="70">
        <v>1</v>
      </c>
      <c r="J21" s="162">
        <v>2</v>
      </c>
      <c r="K21" s="224" t="s">
        <v>20</v>
      </c>
    </row>
    <row r="22" spans="1:11" s="68" customFormat="1" ht="15">
      <c r="A22" s="70">
        <v>15</v>
      </c>
      <c r="B22" s="70">
        <v>1</v>
      </c>
      <c r="C22" s="68" t="s">
        <v>147</v>
      </c>
      <c r="D22" s="218" t="s">
        <v>10</v>
      </c>
      <c r="E22" s="133">
        <v>1</v>
      </c>
      <c r="F22" s="69" t="s">
        <v>55</v>
      </c>
      <c r="G22" s="70" t="s">
        <v>12</v>
      </c>
      <c r="H22" s="70" t="s">
        <v>12</v>
      </c>
      <c r="I22" s="70">
        <v>3</v>
      </c>
      <c r="J22" s="162">
        <v>3</v>
      </c>
      <c r="K22" s="222">
        <v>218.5</v>
      </c>
    </row>
    <row r="23" spans="1:11" s="68" customFormat="1" ht="15">
      <c r="A23" s="70">
        <v>16</v>
      </c>
      <c r="B23" s="70">
        <v>2</v>
      </c>
      <c r="C23" s="68" t="s">
        <v>147</v>
      </c>
      <c r="D23" s="218" t="s">
        <v>15</v>
      </c>
      <c r="E23" s="133">
        <v>1</v>
      </c>
      <c r="F23" s="69" t="s">
        <v>49</v>
      </c>
      <c r="G23" s="70" t="s">
        <v>12</v>
      </c>
      <c r="H23" s="70" t="s">
        <v>12</v>
      </c>
      <c r="I23" s="70">
        <v>4</v>
      </c>
      <c r="J23" s="162">
        <v>5</v>
      </c>
      <c r="K23" s="222">
        <v>169.3</v>
      </c>
    </row>
    <row r="24" spans="1:11" s="68" customFormat="1" ht="15">
      <c r="A24" s="70">
        <v>17</v>
      </c>
      <c r="B24" s="70">
        <v>3</v>
      </c>
      <c r="C24" s="68" t="s">
        <v>147</v>
      </c>
      <c r="D24" s="218" t="s">
        <v>14</v>
      </c>
      <c r="E24" s="133">
        <v>3</v>
      </c>
      <c r="F24" s="69" t="s">
        <v>111</v>
      </c>
      <c r="G24" s="70" t="s">
        <v>12</v>
      </c>
      <c r="H24" s="70" t="s">
        <v>12</v>
      </c>
      <c r="I24" s="70">
        <v>2</v>
      </c>
      <c r="J24" s="162">
        <v>2</v>
      </c>
      <c r="K24" s="222">
        <v>148.1</v>
      </c>
    </row>
    <row r="25" spans="1:11" s="68" customFormat="1" ht="15">
      <c r="A25" s="70">
        <v>18</v>
      </c>
      <c r="B25" s="70">
        <v>4</v>
      </c>
      <c r="C25" s="68" t="s">
        <v>147</v>
      </c>
      <c r="D25" s="218" t="s">
        <v>15</v>
      </c>
      <c r="E25" s="133">
        <v>2</v>
      </c>
      <c r="F25" s="69" t="s">
        <v>107</v>
      </c>
      <c r="G25" s="70" t="s">
        <v>12</v>
      </c>
      <c r="H25" s="70" t="s">
        <v>12</v>
      </c>
      <c r="I25" s="70">
        <v>2</v>
      </c>
      <c r="J25" s="162">
        <v>2</v>
      </c>
      <c r="K25" s="222">
        <v>132.2</v>
      </c>
    </row>
    <row r="26" spans="1:11" s="68" customFormat="1" ht="15">
      <c r="A26" s="70">
        <v>19</v>
      </c>
      <c r="B26" s="70">
        <v>5</v>
      </c>
      <c r="C26" s="68" t="s">
        <v>147</v>
      </c>
      <c r="D26" s="218" t="s">
        <v>30</v>
      </c>
      <c r="E26" s="133">
        <v>2</v>
      </c>
      <c r="F26" s="69" t="s">
        <v>126</v>
      </c>
      <c r="G26" s="70" t="s">
        <v>12</v>
      </c>
      <c r="H26" s="70" t="s">
        <v>12</v>
      </c>
      <c r="I26" s="70">
        <v>2</v>
      </c>
      <c r="J26" s="162">
        <v>5</v>
      </c>
      <c r="K26" s="222">
        <v>118.9</v>
      </c>
    </row>
    <row r="27" spans="1:11" s="68" customFormat="1" ht="15">
      <c r="A27" s="70">
        <v>20</v>
      </c>
      <c r="B27" s="70">
        <v>6</v>
      </c>
      <c r="C27" s="68" t="s">
        <v>147</v>
      </c>
      <c r="D27" s="64" t="s">
        <v>140</v>
      </c>
      <c r="E27" s="133">
        <v>1</v>
      </c>
      <c r="F27" s="69" t="s">
        <v>130</v>
      </c>
      <c r="G27" s="70" t="s">
        <v>12</v>
      </c>
      <c r="H27" s="70" t="s">
        <v>12</v>
      </c>
      <c r="I27" s="70">
        <v>1</v>
      </c>
      <c r="J27" s="162">
        <v>7</v>
      </c>
      <c r="K27" s="222">
        <v>114.2</v>
      </c>
    </row>
    <row r="28" spans="1:11" s="68" customFormat="1" ht="15">
      <c r="A28" s="70">
        <v>21</v>
      </c>
      <c r="B28" s="70">
        <v>7</v>
      </c>
      <c r="C28" s="68" t="s">
        <v>147</v>
      </c>
      <c r="D28" s="218" t="s">
        <v>10</v>
      </c>
      <c r="E28" s="133">
        <v>3</v>
      </c>
      <c r="F28" s="69" t="s">
        <v>106</v>
      </c>
      <c r="G28" s="70" t="s">
        <v>12</v>
      </c>
      <c r="H28" s="70" t="s">
        <v>12</v>
      </c>
      <c r="I28" s="70">
        <v>2</v>
      </c>
      <c r="J28" s="162">
        <v>2</v>
      </c>
      <c r="K28" s="222">
        <v>112.1</v>
      </c>
    </row>
    <row r="29" spans="1:11" s="68" customFormat="1" ht="15">
      <c r="A29" s="70">
        <v>22</v>
      </c>
      <c r="B29" s="70">
        <v>1</v>
      </c>
      <c r="C29" s="68" t="s">
        <v>147</v>
      </c>
      <c r="D29" s="64" t="s">
        <v>138</v>
      </c>
      <c r="E29" s="133">
        <v>1</v>
      </c>
      <c r="F29" s="69" t="s">
        <v>63</v>
      </c>
      <c r="G29" s="70" t="s">
        <v>48</v>
      </c>
      <c r="H29" s="70"/>
      <c r="I29" s="70">
        <v>3</v>
      </c>
      <c r="J29" s="162">
        <v>2</v>
      </c>
      <c r="K29" s="222">
        <v>104.89</v>
      </c>
    </row>
    <row r="30" spans="1:11" s="68" customFormat="1" ht="15">
      <c r="A30" s="70">
        <v>23</v>
      </c>
      <c r="B30" s="70">
        <v>1</v>
      </c>
      <c r="C30" s="68" t="s">
        <v>147</v>
      </c>
      <c r="D30" s="218" t="s">
        <v>9</v>
      </c>
      <c r="E30" s="133">
        <v>1</v>
      </c>
      <c r="F30" s="69" t="s">
        <v>66</v>
      </c>
      <c r="G30" s="70" t="s">
        <v>57</v>
      </c>
      <c r="H30" s="70"/>
      <c r="I30" s="70">
        <v>2</v>
      </c>
      <c r="J30" s="162">
        <v>3</v>
      </c>
      <c r="K30" s="222">
        <v>218</v>
      </c>
    </row>
    <row r="31" spans="1:11" s="68" customFormat="1" ht="15">
      <c r="A31" s="70">
        <v>24</v>
      </c>
      <c r="B31" s="70">
        <v>2</v>
      </c>
      <c r="C31" s="68" t="s">
        <v>147</v>
      </c>
      <c r="D31" s="218" t="s">
        <v>11</v>
      </c>
      <c r="E31" s="133">
        <v>7</v>
      </c>
      <c r="F31" s="69" t="s">
        <v>122</v>
      </c>
      <c r="G31" s="70" t="s">
        <v>57</v>
      </c>
      <c r="H31" s="70"/>
      <c r="I31" s="70">
        <v>2</v>
      </c>
      <c r="J31" s="162">
        <v>1</v>
      </c>
      <c r="K31" s="222">
        <v>103</v>
      </c>
    </row>
    <row r="32" spans="1:11" s="68" customFormat="1" ht="15">
      <c r="A32" s="70">
        <v>25</v>
      </c>
      <c r="B32" s="70">
        <v>3</v>
      </c>
      <c r="C32" s="68" t="s">
        <v>147</v>
      </c>
      <c r="D32" s="218" t="s">
        <v>9</v>
      </c>
      <c r="E32" s="133" t="s">
        <v>20</v>
      </c>
      <c r="F32" s="69" t="s">
        <v>119</v>
      </c>
      <c r="G32" s="70" t="s">
        <v>57</v>
      </c>
      <c r="H32" s="70"/>
      <c r="I32" s="70">
        <v>2</v>
      </c>
      <c r="J32" s="162">
        <v>2</v>
      </c>
      <c r="K32" s="224" t="s">
        <v>20</v>
      </c>
    </row>
    <row r="33" spans="1:11" s="68" customFormat="1" ht="15">
      <c r="A33" s="70">
        <v>26</v>
      </c>
      <c r="B33" s="70">
        <v>1</v>
      </c>
      <c r="C33" s="68" t="s">
        <v>147</v>
      </c>
      <c r="D33" s="218" t="s">
        <v>16</v>
      </c>
      <c r="E33" s="133" t="s">
        <v>20</v>
      </c>
      <c r="F33" s="69" t="s">
        <v>124</v>
      </c>
      <c r="G33" s="70" t="s">
        <v>102</v>
      </c>
      <c r="H33" s="70"/>
      <c r="I33" s="70">
        <v>3</v>
      </c>
      <c r="J33" s="162">
        <v>3</v>
      </c>
      <c r="K33" s="224" t="s">
        <v>20</v>
      </c>
    </row>
    <row r="34" spans="1:11" s="68" customFormat="1" ht="15">
      <c r="A34" s="70">
        <v>27</v>
      </c>
      <c r="B34" s="70">
        <v>2</v>
      </c>
      <c r="C34" s="68" t="s">
        <v>147</v>
      </c>
      <c r="D34" s="218" t="s">
        <v>9</v>
      </c>
      <c r="E34" s="133">
        <v>2</v>
      </c>
      <c r="F34" s="69" t="s">
        <v>115</v>
      </c>
      <c r="G34" s="70" t="s">
        <v>116</v>
      </c>
      <c r="H34" s="70"/>
      <c r="I34" s="70">
        <v>3</v>
      </c>
      <c r="J34" s="162">
        <v>3</v>
      </c>
      <c r="K34" s="222">
        <v>203.1</v>
      </c>
    </row>
    <row r="35" spans="1:11" s="68" customFormat="1" ht="15">
      <c r="A35" s="70">
        <v>28</v>
      </c>
      <c r="B35" s="70">
        <v>1</v>
      </c>
      <c r="C35" s="68" t="s">
        <v>147</v>
      </c>
      <c r="D35" s="218" t="s">
        <v>14</v>
      </c>
      <c r="E35" s="133">
        <v>1</v>
      </c>
      <c r="F35" s="69" t="s">
        <v>56</v>
      </c>
      <c r="G35" s="70" t="s">
        <v>1</v>
      </c>
      <c r="H35" s="70"/>
      <c r="I35" s="70" t="s">
        <v>112</v>
      </c>
      <c r="J35" s="162">
        <v>3</v>
      </c>
      <c r="K35" s="222">
        <v>250.5</v>
      </c>
    </row>
    <row r="36" spans="1:11" s="68" customFormat="1" ht="30.75">
      <c r="A36" s="70">
        <v>29</v>
      </c>
      <c r="B36" s="70">
        <v>2</v>
      </c>
      <c r="C36" s="68" t="s">
        <v>147</v>
      </c>
      <c r="D36" s="218" t="s">
        <v>16</v>
      </c>
      <c r="E36" s="133">
        <v>1</v>
      </c>
      <c r="F36" s="69" t="s">
        <v>71</v>
      </c>
      <c r="G36" s="70" t="s">
        <v>1</v>
      </c>
      <c r="H36" s="70"/>
      <c r="I36" s="70" t="s">
        <v>112</v>
      </c>
      <c r="J36" s="162">
        <v>4</v>
      </c>
      <c r="K36" s="222">
        <v>187.7</v>
      </c>
    </row>
    <row r="37" spans="1:11" s="68" customFormat="1" ht="15">
      <c r="A37" s="70">
        <v>30</v>
      </c>
      <c r="B37" s="70">
        <v>3</v>
      </c>
      <c r="C37" s="68" t="s">
        <v>147</v>
      </c>
      <c r="D37" s="218" t="s">
        <v>14</v>
      </c>
      <c r="E37" s="133">
        <v>2</v>
      </c>
      <c r="F37" s="69" t="s">
        <v>65</v>
      </c>
      <c r="G37" s="70" t="s">
        <v>1</v>
      </c>
      <c r="H37" s="70"/>
      <c r="I37" s="70" t="s">
        <v>112</v>
      </c>
      <c r="J37" s="162">
        <v>2</v>
      </c>
      <c r="K37" s="222">
        <v>176</v>
      </c>
    </row>
    <row r="38" spans="1:11" s="68" customFormat="1" ht="15">
      <c r="A38" s="70">
        <v>31</v>
      </c>
      <c r="B38" s="70">
        <v>4</v>
      </c>
      <c r="C38" s="68" t="s">
        <v>147</v>
      </c>
      <c r="D38" s="218" t="s">
        <v>30</v>
      </c>
      <c r="E38" s="133">
        <v>1</v>
      </c>
      <c r="F38" s="69" t="s">
        <v>69</v>
      </c>
      <c r="G38" s="70" t="s">
        <v>1</v>
      </c>
      <c r="H38" s="70"/>
      <c r="I38" s="70">
        <v>2</v>
      </c>
      <c r="J38" s="162">
        <v>8</v>
      </c>
      <c r="K38" s="222">
        <v>169.1</v>
      </c>
    </row>
    <row r="39" spans="1:11" s="68" customFormat="1" ht="15">
      <c r="A39" s="70">
        <v>32</v>
      </c>
      <c r="B39" s="70">
        <v>5</v>
      </c>
      <c r="C39" s="68" t="s">
        <v>147</v>
      </c>
      <c r="D39" s="218" t="s">
        <v>11</v>
      </c>
      <c r="E39" s="133">
        <v>6</v>
      </c>
      <c r="F39" s="69" t="s">
        <v>121</v>
      </c>
      <c r="G39" s="70" t="s">
        <v>1</v>
      </c>
      <c r="H39" s="70"/>
      <c r="I39" s="70">
        <v>3</v>
      </c>
      <c r="J39" s="162">
        <v>2</v>
      </c>
      <c r="K39" s="222">
        <v>126.7</v>
      </c>
    </row>
    <row r="40" spans="1:11" s="68" customFormat="1" ht="15">
      <c r="A40" s="70">
        <v>33</v>
      </c>
      <c r="B40" s="70">
        <v>6</v>
      </c>
      <c r="C40" s="68" t="s">
        <v>147</v>
      </c>
      <c r="D40" s="218" t="s">
        <v>14</v>
      </c>
      <c r="E40" s="133">
        <v>5</v>
      </c>
      <c r="F40" s="69" t="s">
        <v>114</v>
      </c>
      <c r="G40" s="70" t="s">
        <v>1</v>
      </c>
      <c r="H40" s="70"/>
      <c r="I40" s="70">
        <v>2</v>
      </c>
      <c r="J40" s="162">
        <v>8</v>
      </c>
      <c r="K40" s="222">
        <v>125.4</v>
      </c>
    </row>
    <row r="41" spans="1:11" s="68" customFormat="1" ht="15">
      <c r="A41" s="70">
        <v>34</v>
      </c>
      <c r="B41" s="70">
        <v>1</v>
      </c>
      <c r="C41" s="68" t="s">
        <v>147</v>
      </c>
      <c r="D41" s="64" t="s">
        <v>137</v>
      </c>
      <c r="E41" s="133">
        <v>1</v>
      </c>
      <c r="F41" s="69" t="s">
        <v>131</v>
      </c>
      <c r="G41" s="70" t="s">
        <v>132</v>
      </c>
      <c r="H41" s="70"/>
      <c r="I41" s="70">
        <v>2</v>
      </c>
      <c r="J41" s="162">
        <v>3</v>
      </c>
      <c r="K41" s="222">
        <v>98.4</v>
      </c>
    </row>
    <row r="42" spans="1:11" s="68" customFormat="1" ht="15">
      <c r="A42" s="70">
        <v>35</v>
      </c>
      <c r="B42" s="70">
        <v>1</v>
      </c>
      <c r="C42" s="68" t="s">
        <v>147</v>
      </c>
      <c r="D42" s="218" t="s">
        <v>11</v>
      </c>
      <c r="E42" s="133">
        <v>1</v>
      </c>
      <c r="F42" s="69" t="s">
        <v>68</v>
      </c>
      <c r="G42" s="70" t="s">
        <v>103</v>
      </c>
      <c r="H42" s="70"/>
      <c r="I42" s="70" t="s">
        <v>112</v>
      </c>
      <c r="J42" s="162">
        <v>4</v>
      </c>
      <c r="K42" s="222">
        <v>270</v>
      </c>
    </row>
    <row r="43" spans="1:11" s="68" customFormat="1" ht="15">
      <c r="A43" s="70">
        <v>36</v>
      </c>
      <c r="B43" s="70">
        <v>2</v>
      </c>
      <c r="C43" s="68" t="s">
        <v>147</v>
      </c>
      <c r="D43" s="218" t="s">
        <v>10</v>
      </c>
      <c r="E43" s="133">
        <v>2</v>
      </c>
      <c r="F43" s="69" t="s">
        <v>105</v>
      </c>
      <c r="G43" s="70" t="s">
        <v>103</v>
      </c>
      <c r="H43" s="70"/>
      <c r="I43" s="70">
        <v>1</v>
      </c>
      <c r="J43" s="162">
        <v>2</v>
      </c>
      <c r="K43" s="222">
        <v>147.4</v>
      </c>
    </row>
    <row r="44" spans="1:11" s="68" customFormat="1" ht="15">
      <c r="A44" s="70">
        <v>37</v>
      </c>
      <c r="B44" s="70">
        <v>1</v>
      </c>
      <c r="C44" s="68" t="s">
        <v>147</v>
      </c>
      <c r="D44" s="218" t="s">
        <v>14</v>
      </c>
      <c r="E44" s="133">
        <v>4</v>
      </c>
      <c r="F44" s="69" t="s">
        <v>113</v>
      </c>
      <c r="G44" s="70" t="s">
        <v>109</v>
      </c>
      <c r="H44" s="70" t="s">
        <v>110</v>
      </c>
      <c r="I44" s="70">
        <v>1</v>
      </c>
      <c r="J44" s="162">
        <v>2</v>
      </c>
      <c r="K44" s="222">
        <v>132.6</v>
      </c>
    </row>
    <row r="45" spans="1:11" s="68" customFormat="1" ht="15">
      <c r="A45" s="70">
        <v>38</v>
      </c>
      <c r="B45" s="70">
        <v>2</v>
      </c>
      <c r="C45" s="68" t="s">
        <v>147</v>
      </c>
      <c r="D45" s="218" t="s">
        <v>15</v>
      </c>
      <c r="E45" s="133">
        <v>3</v>
      </c>
      <c r="F45" s="69" t="s">
        <v>108</v>
      </c>
      <c r="G45" s="70" t="s">
        <v>109</v>
      </c>
      <c r="H45" s="70" t="s">
        <v>110</v>
      </c>
      <c r="I45" s="70">
        <v>1</v>
      </c>
      <c r="J45" s="162">
        <v>2</v>
      </c>
      <c r="K45" s="222">
        <v>125.5</v>
      </c>
    </row>
    <row r="46" spans="1:10" s="68" customFormat="1" ht="15">
      <c r="A46" s="70"/>
      <c r="B46" s="70"/>
      <c r="C46" s="117"/>
      <c r="D46" s="218"/>
      <c r="E46" s="133"/>
      <c r="F46" s="69"/>
      <c r="G46" s="70"/>
      <c r="H46" s="70"/>
      <c r="I46" s="70"/>
      <c r="J46" s="162"/>
    </row>
    <row r="47" spans="1:11" s="68" customFormat="1" ht="15">
      <c r="A47" s="64"/>
      <c r="B47" s="64"/>
      <c r="C47" s="140" t="s">
        <v>150</v>
      </c>
      <c r="D47" s="219"/>
      <c r="E47" s="133"/>
      <c r="F47" s="69"/>
      <c r="G47" s="70"/>
      <c r="H47" s="70"/>
      <c r="I47" s="70"/>
      <c r="J47" s="162"/>
      <c r="K47" s="41"/>
    </row>
    <row r="48" spans="1:11" ht="15">
      <c r="A48" s="70"/>
      <c r="B48" s="70"/>
      <c r="C48" s="117"/>
      <c r="D48" s="218"/>
      <c r="E48" s="133"/>
      <c r="F48" s="69"/>
      <c r="G48" s="70"/>
      <c r="H48" s="70"/>
      <c r="I48" s="70"/>
      <c r="J48" s="162"/>
      <c r="K48" s="68"/>
    </row>
    <row r="49" spans="1:11" s="67" customFormat="1" ht="15">
      <c r="A49" s="70"/>
      <c r="B49" s="70"/>
      <c r="C49" s="117"/>
      <c r="D49" s="218"/>
      <c r="E49" s="133"/>
      <c r="F49" s="69"/>
      <c r="G49" s="70"/>
      <c r="H49" s="70"/>
      <c r="I49" s="70"/>
      <c r="J49" s="162"/>
      <c r="K49" s="68"/>
    </row>
    <row r="50" spans="1:10" s="68" customFormat="1" ht="15">
      <c r="A50" s="70"/>
      <c r="B50" s="70"/>
      <c r="C50" s="117"/>
      <c r="D50" s="218"/>
      <c r="E50" s="133"/>
      <c r="F50" s="69"/>
      <c r="G50" s="70"/>
      <c r="H50" s="70"/>
      <c r="I50" s="70"/>
      <c r="J50" s="162"/>
    </row>
    <row r="51" spans="1:11" s="67" customFormat="1" ht="15">
      <c r="A51" s="70"/>
      <c r="B51" s="70"/>
      <c r="C51" s="117"/>
      <c r="D51" s="218"/>
      <c r="E51" s="133"/>
      <c r="F51" s="69"/>
      <c r="G51" s="70"/>
      <c r="H51" s="70"/>
      <c r="I51" s="70"/>
      <c r="J51" s="162"/>
      <c r="K51" s="68"/>
    </row>
    <row r="52" spans="1:11" s="67" customFormat="1" ht="15">
      <c r="A52" s="70"/>
      <c r="B52" s="70"/>
      <c r="C52" s="117"/>
      <c r="D52" s="218"/>
      <c r="E52" s="133"/>
      <c r="F52" s="69"/>
      <c r="G52" s="70"/>
      <c r="H52" s="70"/>
      <c r="I52" s="70"/>
      <c r="J52" s="162"/>
      <c r="K52" s="68"/>
    </row>
    <row r="53" spans="1:11" ht="15">
      <c r="A53" s="70"/>
      <c r="B53" s="70"/>
      <c r="C53" s="117"/>
      <c r="D53" s="218"/>
      <c r="E53" s="133"/>
      <c r="F53" s="69"/>
      <c r="G53" s="70"/>
      <c r="H53" s="70"/>
      <c r="I53" s="70"/>
      <c r="J53" s="162"/>
      <c r="K53" s="68"/>
    </row>
    <row r="54" spans="1:10" s="68" customFormat="1" ht="15">
      <c r="A54" s="70"/>
      <c r="B54" s="70"/>
      <c r="C54" s="117"/>
      <c r="D54" s="218"/>
      <c r="E54" s="133"/>
      <c r="F54" s="69"/>
      <c r="G54" s="70"/>
      <c r="H54" s="70"/>
      <c r="I54" s="70"/>
      <c r="J54" s="162"/>
    </row>
    <row r="55" spans="1:10" s="68" customFormat="1" ht="15">
      <c r="A55" s="70"/>
      <c r="B55" s="70"/>
      <c r="C55" s="201"/>
      <c r="D55" s="221"/>
      <c r="E55" s="133"/>
      <c r="F55" s="69"/>
      <c r="G55" s="70"/>
      <c r="H55" s="70"/>
      <c r="I55" s="70"/>
      <c r="J55" s="162"/>
    </row>
    <row r="56" spans="1:10" s="68" customFormat="1" ht="15">
      <c r="A56" s="70"/>
      <c r="B56" s="70"/>
      <c r="C56" s="117"/>
      <c r="D56" s="218"/>
      <c r="E56" s="133"/>
      <c r="F56" s="69"/>
      <c r="G56" s="70"/>
      <c r="H56" s="70"/>
      <c r="I56" s="70"/>
      <c r="J56" s="162"/>
    </row>
    <row r="57" spans="1:10" s="68" customFormat="1" ht="15">
      <c r="A57" s="70"/>
      <c r="B57" s="70"/>
      <c r="C57" s="117"/>
      <c r="D57" s="218"/>
      <c r="E57" s="133"/>
      <c r="F57" s="69"/>
      <c r="G57" s="70"/>
      <c r="H57" s="70"/>
      <c r="I57" s="70"/>
      <c r="J57" s="162"/>
    </row>
    <row r="58" spans="1:10" s="68" customFormat="1" ht="15">
      <c r="A58" s="70"/>
      <c r="B58" s="70"/>
      <c r="C58" s="117"/>
      <c r="D58" s="218"/>
      <c r="E58" s="133"/>
      <c r="F58" s="69"/>
      <c r="G58" s="70"/>
      <c r="H58" s="70"/>
      <c r="I58" s="70"/>
      <c r="J58" s="162"/>
    </row>
    <row r="59" spans="1:10" s="68" customFormat="1" ht="15">
      <c r="A59" s="70"/>
      <c r="B59" s="70"/>
      <c r="C59" s="117"/>
      <c r="D59" s="218"/>
      <c r="E59" s="133"/>
      <c r="F59" s="69"/>
      <c r="G59" s="70"/>
      <c r="H59" s="70"/>
      <c r="I59" s="70"/>
      <c r="J59" s="162"/>
    </row>
    <row r="60" spans="1:10" s="68" customFormat="1" ht="15">
      <c r="A60" s="70"/>
      <c r="B60" s="70"/>
      <c r="C60" s="117"/>
      <c r="D60" s="218"/>
      <c r="E60" s="133"/>
      <c r="F60" s="69"/>
      <c r="G60" s="70"/>
      <c r="H60" s="70"/>
      <c r="I60" s="70"/>
      <c r="J60" s="162"/>
    </row>
    <row r="61" spans="1:11" ht="15">
      <c r="A61" s="70"/>
      <c r="B61" s="70"/>
      <c r="C61" s="117"/>
      <c r="D61" s="218"/>
      <c r="E61" s="133"/>
      <c r="F61" s="69"/>
      <c r="G61" s="70"/>
      <c r="H61" s="70"/>
      <c r="I61" s="70"/>
      <c r="J61" s="162"/>
      <c r="K61" s="68"/>
    </row>
    <row r="62" spans="1:10" s="68" customFormat="1" ht="15">
      <c r="A62" s="70"/>
      <c r="B62" s="70"/>
      <c r="C62" s="117"/>
      <c r="D62" s="218"/>
      <c r="E62" s="133"/>
      <c r="F62" s="69"/>
      <c r="G62" s="70"/>
      <c r="H62" s="70"/>
      <c r="I62" s="70"/>
      <c r="J62" s="162"/>
    </row>
    <row r="63" spans="1:10" s="68" customFormat="1" ht="15">
      <c r="A63" s="70"/>
      <c r="B63" s="70"/>
      <c r="C63" s="116"/>
      <c r="D63" s="220"/>
      <c r="E63" s="200"/>
      <c r="F63" s="69"/>
      <c r="G63" s="70"/>
      <c r="H63" s="70"/>
      <c r="I63" s="70"/>
      <c r="J63" s="162"/>
    </row>
    <row r="64" spans="1:10" s="68" customFormat="1" ht="15">
      <c r="A64" s="70"/>
      <c r="B64" s="70"/>
      <c r="C64" s="117"/>
      <c r="D64" s="218"/>
      <c r="E64" s="133"/>
      <c r="F64" s="69"/>
      <c r="G64" s="70"/>
      <c r="H64" s="70"/>
      <c r="I64" s="70"/>
      <c r="J64" s="162"/>
    </row>
    <row r="65" spans="1:11" s="68" customFormat="1" ht="15">
      <c r="A65" s="70"/>
      <c r="B65" s="70"/>
      <c r="C65" s="117"/>
      <c r="D65" s="218"/>
      <c r="E65" s="133"/>
      <c r="F65" s="69"/>
      <c r="G65" s="70"/>
      <c r="H65" s="70"/>
      <c r="I65" s="70"/>
      <c r="J65" s="162"/>
      <c r="K65" s="10"/>
    </row>
    <row r="66" spans="1:10" s="68" customFormat="1" ht="15">
      <c r="A66" s="70"/>
      <c r="B66" s="70"/>
      <c r="C66" s="117"/>
      <c r="D66" s="218"/>
      <c r="E66" s="133"/>
      <c r="F66" s="69"/>
      <c r="G66" s="70"/>
      <c r="H66" s="70"/>
      <c r="I66" s="70"/>
      <c r="J66" s="162"/>
    </row>
    <row r="67" spans="1:10" s="68" customFormat="1" ht="15">
      <c r="A67" s="70"/>
      <c r="B67" s="70"/>
      <c r="C67" s="117"/>
      <c r="D67" s="218"/>
      <c r="E67" s="133"/>
      <c r="F67" s="69"/>
      <c r="G67" s="70"/>
      <c r="H67" s="70"/>
      <c r="I67" s="70"/>
      <c r="J67" s="162"/>
    </row>
    <row r="68" spans="1:10" s="68" customFormat="1" ht="15">
      <c r="A68" s="70"/>
      <c r="B68" s="70"/>
      <c r="C68" s="116"/>
      <c r="D68" s="220"/>
      <c r="E68" s="133"/>
      <c r="F68" s="69"/>
      <c r="G68" s="70"/>
      <c r="H68" s="70"/>
      <c r="I68" s="70"/>
      <c r="J68" s="162"/>
    </row>
    <row r="69" spans="1:11" s="68" customFormat="1" ht="15">
      <c r="A69" s="70"/>
      <c r="B69" s="70"/>
      <c r="C69" s="116"/>
      <c r="D69" s="220"/>
      <c r="E69" s="139"/>
      <c r="F69" s="127"/>
      <c r="G69" s="70"/>
      <c r="H69" s="70"/>
      <c r="I69" s="66"/>
      <c r="J69" s="163"/>
      <c r="K69" s="10"/>
    </row>
    <row r="70" spans="1:10" s="68" customFormat="1" ht="15">
      <c r="A70" s="70"/>
      <c r="B70" s="70"/>
      <c r="C70" s="116"/>
      <c r="D70" s="220"/>
      <c r="E70" s="133"/>
      <c r="F70" s="69"/>
      <c r="G70" s="70"/>
      <c r="H70" s="70"/>
      <c r="I70" s="70"/>
      <c r="J70" s="162"/>
    </row>
    <row r="71" spans="1:10" s="68" customFormat="1" ht="15">
      <c r="A71" s="70"/>
      <c r="B71" s="70"/>
      <c r="C71" s="117"/>
      <c r="D71" s="218"/>
      <c r="E71" s="133"/>
      <c r="F71" s="69"/>
      <c r="G71" s="70"/>
      <c r="H71" s="70"/>
      <c r="I71" s="70"/>
      <c r="J71" s="162"/>
    </row>
    <row r="72" spans="1:10" s="68" customFormat="1" ht="15">
      <c r="A72" s="70"/>
      <c r="B72" s="70"/>
      <c r="C72" s="117"/>
      <c r="D72" s="218"/>
      <c r="E72" s="133"/>
      <c r="F72" s="69"/>
      <c r="G72" s="70"/>
      <c r="H72" s="70"/>
      <c r="I72" s="70"/>
      <c r="J72" s="162"/>
    </row>
    <row r="73" spans="1:10" s="68" customFormat="1" ht="15">
      <c r="A73" s="70"/>
      <c r="B73" s="70"/>
      <c r="C73" s="117"/>
      <c r="D73" s="218"/>
      <c r="E73" s="133"/>
      <c r="F73" s="69"/>
      <c r="G73" s="70"/>
      <c r="H73" s="70"/>
      <c r="I73" s="70"/>
      <c r="J73" s="162"/>
    </row>
    <row r="74" spans="1:11" ht="15">
      <c r="A74" s="70"/>
      <c r="B74" s="70"/>
      <c r="C74" s="117"/>
      <c r="D74" s="218"/>
      <c r="E74" s="133"/>
      <c r="F74" s="69"/>
      <c r="G74" s="70"/>
      <c r="H74" s="70"/>
      <c r="I74" s="70"/>
      <c r="J74" s="162"/>
      <c r="K74" s="68"/>
    </row>
    <row r="75" spans="1:10" s="68" customFormat="1" ht="15">
      <c r="A75" s="70"/>
      <c r="B75" s="70"/>
      <c r="C75" s="117"/>
      <c r="D75" s="218"/>
      <c r="E75" s="133"/>
      <c r="F75" s="69"/>
      <c r="G75" s="70"/>
      <c r="H75" s="70"/>
      <c r="I75" s="70"/>
      <c r="J75" s="162"/>
    </row>
    <row r="76" spans="1:10" s="68" customFormat="1" ht="15">
      <c r="A76" s="70"/>
      <c r="B76" s="70"/>
      <c r="C76" s="117"/>
      <c r="D76" s="218"/>
      <c r="E76" s="133"/>
      <c r="F76" s="69"/>
      <c r="G76" s="70"/>
      <c r="H76" s="70"/>
      <c r="I76" s="70"/>
      <c r="J76" s="162"/>
    </row>
    <row r="77" spans="1:10" s="68" customFormat="1" ht="15">
      <c r="A77" s="70"/>
      <c r="B77" s="70"/>
      <c r="C77" s="117"/>
      <c r="D77" s="218"/>
      <c r="E77" s="133"/>
      <c r="F77" s="69"/>
      <c r="G77" s="70"/>
      <c r="H77" s="70"/>
      <c r="I77" s="70"/>
      <c r="J77" s="162"/>
    </row>
    <row r="78" spans="1:11" s="68" customFormat="1" ht="15">
      <c r="A78" s="64"/>
      <c r="B78" s="64"/>
      <c r="C78" s="65"/>
      <c r="D78" s="64"/>
      <c r="E78" s="133"/>
      <c r="F78" s="69"/>
      <c r="G78" s="70"/>
      <c r="H78" s="70"/>
      <c r="I78" s="70"/>
      <c r="J78" s="162"/>
      <c r="K78" s="41"/>
    </row>
    <row r="79" spans="1:11" s="68" customFormat="1" ht="15">
      <c r="A79" s="218"/>
      <c r="B79" s="218"/>
      <c r="C79" s="117"/>
      <c r="D79" s="218"/>
      <c r="E79" s="133"/>
      <c r="F79" s="69"/>
      <c r="G79" s="70"/>
      <c r="H79" s="70"/>
      <c r="I79" s="70"/>
      <c r="J79" s="162"/>
      <c r="K79" s="41"/>
    </row>
    <row r="80" spans="1:11" s="68" customFormat="1" ht="15">
      <c r="A80" s="70"/>
      <c r="B80" s="70"/>
      <c r="C80" s="65"/>
      <c r="D80" s="64"/>
      <c r="E80" s="133"/>
      <c r="F80" s="69"/>
      <c r="G80" s="70"/>
      <c r="H80" s="70"/>
      <c r="I80" s="70"/>
      <c r="J80" s="162"/>
      <c r="K80" s="41"/>
    </row>
    <row r="81" spans="1:13" s="68" customFormat="1" ht="15">
      <c r="A81" s="24"/>
      <c r="B81" s="24"/>
      <c r="C81" s="117"/>
      <c r="D81" s="218"/>
      <c r="E81" s="133"/>
      <c r="F81" s="69"/>
      <c r="G81" s="70"/>
      <c r="H81" s="70"/>
      <c r="I81" s="70"/>
      <c r="J81" s="162"/>
      <c r="K81" s="41"/>
      <c r="L81" s="10"/>
      <c r="M81" s="10"/>
    </row>
    <row r="82" spans="1:11" s="68" customFormat="1" ht="15">
      <c r="A82" s="70"/>
      <c r="B82" s="70"/>
      <c r="C82" s="117"/>
      <c r="D82" s="218"/>
      <c r="E82" s="133"/>
      <c r="F82" s="69"/>
      <c r="G82" s="70"/>
      <c r="H82" s="70"/>
      <c r="I82" s="70"/>
      <c r="J82" s="162"/>
      <c r="K82" s="41"/>
    </row>
    <row r="83" spans="1:11" s="68" customFormat="1" ht="15">
      <c r="A83" s="70"/>
      <c r="B83" s="70"/>
      <c r="C83" s="117"/>
      <c r="D83" s="218"/>
      <c r="E83" s="133"/>
      <c r="F83" s="69"/>
      <c r="G83" s="70"/>
      <c r="H83" s="70"/>
      <c r="I83" s="70"/>
      <c r="J83" s="162"/>
      <c r="K83" s="41"/>
    </row>
    <row r="84" spans="1:11" s="68" customFormat="1" ht="15">
      <c r="A84" s="24"/>
      <c r="B84" s="24"/>
      <c r="C84" s="117"/>
      <c r="D84" s="218"/>
      <c r="E84" s="133"/>
      <c r="F84" s="69"/>
      <c r="G84" s="70"/>
      <c r="H84" s="70"/>
      <c r="I84" s="70"/>
      <c r="J84" s="162"/>
      <c r="K84" s="41"/>
    </row>
    <row r="85" spans="1:13" ht="15">
      <c r="A85" s="70"/>
      <c r="B85" s="70"/>
      <c r="C85" s="117"/>
      <c r="D85" s="218"/>
      <c r="E85" s="133"/>
      <c r="F85" s="69"/>
      <c r="G85" s="70"/>
      <c r="H85" s="70"/>
      <c r="I85" s="70"/>
      <c r="J85" s="162"/>
      <c r="K85" s="41"/>
      <c r="L85" s="68"/>
      <c r="M85" s="68"/>
    </row>
    <row r="86" spans="1:11" s="68" customFormat="1" ht="15">
      <c r="A86" s="70"/>
      <c r="B86" s="70"/>
      <c r="C86" s="117"/>
      <c r="D86" s="218"/>
      <c r="E86" s="133"/>
      <c r="F86" s="69"/>
      <c r="G86" s="70"/>
      <c r="H86" s="70"/>
      <c r="I86" s="70"/>
      <c r="J86" s="162"/>
      <c r="K86" s="41"/>
    </row>
    <row r="87" spans="1:11" s="68" customFormat="1" ht="15">
      <c r="A87" s="24"/>
      <c r="B87" s="24"/>
      <c r="C87" s="116"/>
      <c r="D87" s="220"/>
      <c r="E87" s="133"/>
      <c r="F87" s="69"/>
      <c r="G87" s="70"/>
      <c r="H87" s="70"/>
      <c r="I87" s="70"/>
      <c r="J87" s="162"/>
      <c r="K87" s="41"/>
    </row>
    <row r="88" spans="1:11" s="68" customFormat="1" ht="15">
      <c r="A88" s="70"/>
      <c r="B88" s="70"/>
      <c r="C88" s="117"/>
      <c r="D88" s="218"/>
      <c r="E88" s="133"/>
      <c r="F88" s="69"/>
      <c r="G88" s="70"/>
      <c r="H88" s="70"/>
      <c r="I88" s="70"/>
      <c r="J88" s="162"/>
      <c r="K88" s="41"/>
    </row>
    <row r="89" spans="1:11" s="68" customFormat="1" ht="15">
      <c r="A89" s="70"/>
      <c r="B89" s="70"/>
      <c r="C89" s="116"/>
      <c r="D89" s="220"/>
      <c r="E89" s="133"/>
      <c r="F89" s="69"/>
      <c r="G89" s="70"/>
      <c r="H89" s="70"/>
      <c r="I89" s="70"/>
      <c r="J89" s="162"/>
      <c r="K89" s="41"/>
    </row>
    <row r="90" spans="1:11" s="68" customFormat="1" ht="15">
      <c r="A90" s="24"/>
      <c r="B90" s="24"/>
      <c r="C90" s="117"/>
      <c r="D90" s="218"/>
      <c r="E90" s="133"/>
      <c r="F90" s="69"/>
      <c r="G90" s="70"/>
      <c r="H90" s="70"/>
      <c r="I90" s="70"/>
      <c r="J90" s="162"/>
      <c r="K90" s="41"/>
    </row>
    <row r="91" spans="1:11" s="68" customFormat="1" ht="15">
      <c r="A91" s="70"/>
      <c r="B91" s="70"/>
      <c r="C91" s="117"/>
      <c r="D91" s="218"/>
      <c r="E91" s="133"/>
      <c r="F91" s="69"/>
      <c r="G91" s="70"/>
      <c r="H91" s="70"/>
      <c r="I91" s="70"/>
      <c r="J91" s="162"/>
      <c r="K91" s="41"/>
    </row>
    <row r="92" spans="1:11" s="68" customFormat="1" ht="15">
      <c r="A92" s="70"/>
      <c r="B92" s="70"/>
      <c r="C92" s="117"/>
      <c r="D92" s="218"/>
      <c r="E92" s="133"/>
      <c r="F92" s="69"/>
      <c r="G92" s="70"/>
      <c r="H92" s="70"/>
      <c r="I92" s="70"/>
      <c r="J92" s="162"/>
      <c r="K92" s="41"/>
    </row>
    <row r="93" spans="1:11" s="68" customFormat="1" ht="15">
      <c r="A93" s="24"/>
      <c r="B93" s="24"/>
      <c r="C93" s="65"/>
      <c r="D93" s="64"/>
      <c r="E93" s="133"/>
      <c r="F93" s="69"/>
      <c r="G93" s="70"/>
      <c r="H93" s="70"/>
      <c r="I93" s="70"/>
      <c r="J93" s="162"/>
      <c r="K93" s="41"/>
    </row>
    <row r="94" spans="1:11" s="68" customFormat="1" ht="15">
      <c r="A94" s="70"/>
      <c r="B94" s="70"/>
      <c r="C94" s="117"/>
      <c r="D94" s="218"/>
      <c r="E94" s="133"/>
      <c r="F94" s="69"/>
      <c r="G94" s="70"/>
      <c r="H94" s="70"/>
      <c r="I94" s="70"/>
      <c r="J94" s="162"/>
      <c r="K94" s="41"/>
    </row>
    <row r="95" spans="1:11" s="68" customFormat="1" ht="15">
      <c r="A95" s="70"/>
      <c r="B95" s="70"/>
      <c r="C95" s="117"/>
      <c r="D95" s="218"/>
      <c r="E95" s="133"/>
      <c r="F95" s="69"/>
      <c r="G95" s="70"/>
      <c r="H95" s="70"/>
      <c r="I95" s="70"/>
      <c r="J95" s="162"/>
      <c r="K95" s="41"/>
    </row>
    <row r="96" spans="1:11" s="68" customFormat="1" ht="15">
      <c r="A96" s="24"/>
      <c r="B96" s="24"/>
      <c r="C96" s="117"/>
      <c r="D96" s="218"/>
      <c r="E96" s="133"/>
      <c r="F96" s="69"/>
      <c r="G96" s="70"/>
      <c r="H96" s="70"/>
      <c r="I96" s="70"/>
      <c r="J96" s="162"/>
      <c r="K96" s="41"/>
    </row>
    <row r="97" spans="1:11" s="68" customFormat="1" ht="15">
      <c r="A97" s="70"/>
      <c r="B97" s="70"/>
      <c r="C97" s="117"/>
      <c r="D97" s="218"/>
      <c r="E97" s="133"/>
      <c r="F97" s="69"/>
      <c r="G97" s="70"/>
      <c r="H97" s="70"/>
      <c r="I97" s="70"/>
      <c r="J97" s="162"/>
      <c r="K97" s="41"/>
    </row>
    <row r="98" spans="1:11" s="68" customFormat="1" ht="15">
      <c r="A98" s="70"/>
      <c r="B98" s="70"/>
      <c r="C98" s="117"/>
      <c r="D98" s="218"/>
      <c r="E98" s="133"/>
      <c r="F98" s="69"/>
      <c r="G98" s="70"/>
      <c r="H98" s="70"/>
      <c r="I98" s="70"/>
      <c r="J98" s="162"/>
      <c r="K98" s="41"/>
    </row>
    <row r="99" spans="1:13" ht="15">
      <c r="A99" s="24"/>
      <c r="B99" s="24"/>
      <c r="C99" s="65"/>
      <c r="D99" s="64"/>
      <c r="E99" s="133"/>
      <c r="F99" s="69"/>
      <c r="G99" s="70"/>
      <c r="H99" s="70"/>
      <c r="I99" s="70"/>
      <c r="J99" s="162"/>
      <c r="K99" s="41"/>
      <c r="L99" s="68"/>
      <c r="M99" s="68"/>
    </row>
    <row r="100" spans="1:11" s="68" customFormat="1" ht="15">
      <c r="A100" s="70"/>
      <c r="B100" s="70"/>
      <c r="C100" s="65"/>
      <c r="D100" s="64"/>
      <c r="E100" s="133"/>
      <c r="F100" s="69"/>
      <c r="G100" s="70"/>
      <c r="H100" s="70"/>
      <c r="I100" s="70"/>
      <c r="J100" s="162"/>
      <c r="K100" s="41"/>
    </row>
    <row r="101" spans="1:11" s="68" customFormat="1" ht="15">
      <c r="A101" s="70"/>
      <c r="B101" s="70"/>
      <c r="C101" s="117"/>
      <c r="D101" s="218"/>
      <c r="E101" s="133"/>
      <c r="F101" s="69"/>
      <c r="G101" s="70"/>
      <c r="H101" s="70"/>
      <c r="I101" s="70"/>
      <c r="J101" s="162"/>
      <c r="K101" s="41"/>
    </row>
    <row r="102" spans="1:11" s="68" customFormat="1" ht="15">
      <c r="A102" s="24"/>
      <c r="B102" s="24"/>
      <c r="C102" s="117"/>
      <c r="D102" s="218"/>
      <c r="E102" s="133"/>
      <c r="F102" s="69"/>
      <c r="G102" s="70"/>
      <c r="H102" s="70"/>
      <c r="I102" s="70"/>
      <c r="J102" s="162"/>
      <c r="K102" s="41"/>
    </row>
    <row r="103" spans="1:13" ht="15">
      <c r="A103" s="70"/>
      <c r="B103" s="70"/>
      <c r="C103" s="117"/>
      <c r="D103" s="218"/>
      <c r="E103" s="133"/>
      <c r="F103" s="69"/>
      <c r="G103" s="70"/>
      <c r="H103" s="70"/>
      <c r="I103" s="70"/>
      <c r="J103" s="162"/>
      <c r="K103" s="41"/>
      <c r="L103" s="68"/>
      <c r="M103" s="68"/>
    </row>
    <row r="104" spans="1:13" s="68" customFormat="1" ht="15">
      <c r="A104" s="70"/>
      <c r="B104" s="70"/>
      <c r="C104" s="117"/>
      <c r="D104" s="218"/>
      <c r="E104" s="133"/>
      <c r="F104" s="22"/>
      <c r="G104" s="70"/>
      <c r="H104" s="70"/>
      <c r="I104" s="14"/>
      <c r="J104" s="164"/>
      <c r="K104" s="41"/>
      <c r="L104" s="10"/>
      <c r="M104" s="10"/>
    </row>
    <row r="105" spans="1:11" s="68" customFormat="1" ht="15">
      <c r="A105" s="24"/>
      <c r="B105" s="24"/>
      <c r="C105" s="117"/>
      <c r="D105" s="218"/>
      <c r="E105" s="133"/>
      <c r="F105" s="69"/>
      <c r="G105" s="70"/>
      <c r="H105" s="70"/>
      <c r="I105" s="70"/>
      <c r="J105" s="162"/>
      <c r="K105" s="41"/>
    </row>
    <row r="106" spans="1:11" s="68" customFormat="1" ht="15">
      <c r="A106" s="70"/>
      <c r="B106" s="70"/>
      <c r="C106" s="117"/>
      <c r="D106" s="218"/>
      <c r="E106" s="133"/>
      <c r="F106" s="22"/>
      <c r="G106" s="70"/>
      <c r="H106" s="14"/>
      <c r="I106" s="14"/>
      <c r="J106" s="164"/>
      <c r="K106" s="41"/>
    </row>
    <row r="107" spans="1:11" s="68" customFormat="1" ht="15">
      <c r="A107" s="70"/>
      <c r="B107" s="70"/>
      <c r="C107" s="117"/>
      <c r="D107" s="218"/>
      <c r="E107" s="133"/>
      <c r="F107" s="69"/>
      <c r="G107" s="70"/>
      <c r="H107" s="70"/>
      <c r="I107" s="70"/>
      <c r="J107" s="162"/>
      <c r="K107" s="41"/>
    </row>
    <row r="108" spans="1:11" s="68" customFormat="1" ht="15">
      <c r="A108" s="24"/>
      <c r="B108" s="24"/>
      <c r="C108" s="65"/>
      <c r="D108" s="64"/>
      <c r="E108" s="133"/>
      <c r="F108" s="69"/>
      <c r="G108" s="70"/>
      <c r="H108" s="70"/>
      <c r="I108" s="70"/>
      <c r="J108" s="162"/>
      <c r="K108" s="41"/>
    </row>
    <row r="109" spans="1:11" s="68" customFormat="1" ht="15">
      <c r="A109" s="70"/>
      <c r="B109" s="70"/>
      <c r="C109" s="117"/>
      <c r="D109" s="218"/>
      <c r="E109" s="133"/>
      <c r="F109" s="69"/>
      <c r="G109" s="70"/>
      <c r="H109" s="70"/>
      <c r="I109" s="70"/>
      <c r="J109" s="162"/>
      <c r="K109" s="41"/>
    </row>
    <row r="110" spans="1:11" s="68" customFormat="1" ht="15">
      <c r="A110" s="70"/>
      <c r="B110" s="70"/>
      <c r="C110" s="65"/>
      <c r="D110" s="64"/>
      <c r="E110" s="133"/>
      <c r="F110" s="69"/>
      <c r="G110" s="70"/>
      <c r="H110" s="70"/>
      <c r="I110" s="70"/>
      <c r="J110" s="162"/>
      <c r="K110" s="41"/>
    </row>
    <row r="111" spans="1:13" s="68" customFormat="1" ht="15">
      <c r="A111" s="24"/>
      <c r="B111" s="24"/>
      <c r="C111" s="65"/>
      <c r="D111" s="64"/>
      <c r="E111" s="139"/>
      <c r="F111" s="127"/>
      <c r="G111" s="70"/>
      <c r="H111" s="70"/>
      <c r="I111" s="66"/>
      <c r="J111" s="163"/>
      <c r="K111" s="41"/>
      <c r="L111" s="10"/>
      <c r="M111" s="10"/>
    </row>
    <row r="112" spans="1:11" s="68" customFormat="1" ht="15">
      <c r="A112" s="70"/>
      <c r="B112" s="70"/>
      <c r="C112" s="117"/>
      <c r="D112" s="218"/>
      <c r="E112" s="133"/>
      <c r="F112" s="69"/>
      <c r="G112" s="70"/>
      <c r="H112" s="70"/>
      <c r="I112" s="70"/>
      <c r="J112" s="71"/>
      <c r="K112" s="41"/>
    </row>
    <row r="113" spans="1:11" s="68" customFormat="1" ht="15">
      <c r="A113" s="24"/>
      <c r="B113" s="24"/>
      <c r="C113" s="117"/>
      <c r="D113" s="218"/>
      <c r="E113" s="133"/>
      <c r="F113" s="69"/>
      <c r="G113" s="70"/>
      <c r="H113" s="70"/>
      <c r="I113" s="70"/>
      <c r="J113" s="162"/>
      <c r="K113" s="41"/>
    </row>
    <row r="114" spans="1:11" s="68" customFormat="1" ht="15">
      <c r="A114" s="70"/>
      <c r="B114" s="70"/>
      <c r="C114" s="117"/>
      <c r="D114" s="218"/>
      <c r="E114" s="133"/>
      <c r="F114" s="69"/>
      <c r="G114" s="70"/>
      <c r="H114" s="70"/>
      <c r="I114" s="70"/>
      <c r="J114" s="162"/>
      <c r="K114" s="41"/>
    </row>
    <row r="115" spans="1:11" s="68" customFormat="1" ht="15">
      <c r="A115" s="24"/>
      <c r="B115" s="24"/>
      <c r="C115" s="117"/>
      <c r="D115" s="218"/>
      <c r="E115" s="133"/>
      <c r="F115" s="69"/>
      <c r="G115" s="70"/>
      <c r="H115" s="70"/>
      <c r="I115" s="70"/>
      <c r="J115" s="162"/>
      <c r="K115" s="41"/>
    </row>
    <row r="116" spans="1:11" s="68" customFormat="1" ht="15">
      <c r="A116" s="70"/>
      <c r="B116" s="70"/>
      <c r="C116" s="117"/>
      <c r="D116" s="218"/>
      <c r="E116" s="133"/>
      <c r="F116" s="69"/>
      <c r="G116" s="70"/>
      <c r="H116" s="70"/>
      <c r="I116" s="70"/>
      <c r="J116" s="162"/>
      <c r="K116" s="41"/>
    </row>
    <row r="117" spans="1:11" s="68" customFormat="1" ht="15">
      <c r="A117" s="24"/>
      <c r="B117" s="24"/>
      <c r="C117" s="117"/>
      <c r="D117" s="218"/>
      <c r="E117" s="133"/>
      <c r="F117" s="69"/>
      <c r="G117" s="70"/>
      <c r="H117" s="70"/>
      <c r="I117" s="70"/>
      <c r="J117" s="162"/>
      <c r="K117" s="41"/>
    </row>
    <row r="118" spans="1:11" s="68" customFormat="1" ht="15">
      <c r="A118" s="70"/>
      <c r="B118" s="70"/>
      <c r="C118" s="117"/>
      <c r="D118" s="218"/>
      <c r="E118" s="133"/>
      <c r="F118" s="69"/>
      <c r="G118" s="70"/>
      <c r="H118" s="70"/>
      <c r="I118" s="70"/>
      <c r="J118" s="162"/>
      <c r="K118" s="41"/>
    </row>
    <row r="119" spans="1:11" s="68" customFormat="1" ht="15">
      <c r="A119" s="24"/>
      <c r="B119" s="24"/>
      <c r="C119" s="117"/>
      <c r="D119" s="218"/>
      <c r="E119" s="133"/>
      <c r="F119" s="69"/>
      <c r="G119" s="70"/>
      <c r="H119" s="70"/>
      <c r="I119" s="70"/>
      <c r="J119" s="162"/>
      <c r="K119" s="41"/>
    </row>
    <row r="120" spans="1:11" s="68" customFormat="1" ht="15">
      <c r="A120" s="70"/>
      <c r="B120" s="70"/>
      <c r="C120" s="117"/>
      <c r="D120" s="218"/>
      <c r="E120" s="133"/>
      <c r="F120" s="69"/>
      <c r="G120" s="70"/>
      <c r="H120" s="70"/>
      <c r="I120" s="70"/>
      <c r="J120" s="162"/>
      <c r="K120" s="41"/>
    </row>
    <row r="121" spans="1:11" s="68" customFormat="1" ht="15">
      <c r="A121" s="24"/>
      <c r="B121" s="24"/>
      <c r="C121" s="117"/>
      <c r="D121" s="218"/>
      <c r="E121" s="133"/>
      <c r="F121" s="69"/>
      <c r="G121" s="70"/>
      <c r="H121" s="70"/>
      <c r="I121" s="70"/>
      <c r="J121" s="71"/>
      <c r="K121" s="41"/>
    </row>
    <row r="122" spans="1:11" s="68" customFormat="1" ht="16.5" customHeight="1">
      <c r="A122" s="70"/>
      <c r="B122" s="70"/>
      <c r="D122" s="70"/>
      <c r="E122" s="133"/>
      <c r="F122" s="69"/>
      <c r="G122" s="70"/>
      <c r="H122" s="70"/>
      <c r="I122" s="70"/>
      <c r="J122" s="71"/>
      <c r="K122" s="41"/>
    </row>
    <row r="123" spans="1:11" ht="16.5" customHeight="1">
      <c r="A123" s="70"/>
      <c r="B123" s="70"/>
      <c r="C123" s="13"/>
      <c r="D123" s="14"/>
      <c r="E123" s="191"/>
      <c r="F123" s="22"/>
      <c r="G123" s="14"/>
      <c r="H123" s="14"/>
      <c r="I123" s="14"/>
      <c r="J123" s="15"/>
      <c r="K123" s="41"/>
    </row>
    <row r="124" spans="1:11" s="68" customFormat="1" ht="16.5" customHeight="1">
      <c r="A124" s="70"/>
      <c r="B124" s="70"/>
      <c r="C124" s="13"/>
      <c r="D124" s="14"/>
      <c r="E124" s="133"/>
      <c r="F124" s="69"/>
      <c r="G124" s="70"/>
      <c r="H124" s="70"/>
      <c r="I124" s="70"/>
      <c r="J124" s="71"/>
      <c r="K124" s="41"/>
    </row>
    <row r="125" spans="1:11" s="68" customFormat="1" ht="15.75" customHeight="1">
      <c r="A125" s="70"/>
      <c r="B125" s="70"/>
      <c r="C125" s="13"/>
      <c r="D125" s="14"/>
      <c r="E125" s="133"/>
      <c r="F125" s="69"/>
      <c r="G125" s="70"/>
      <c r="H125" s="70"/>
      <c r="I125" s="70"/>
      <c r="J125" s="71"/>
      <c r="K125" s="41"/>
    </row>
    <row r="126" spans="1:11" s="68" customFormat="1" ht="16.5" customHeight="1">
      <c r="A126" s="70"/>
      <c r="B126" s="70"/>
      <c r="C126" s="13"/>
      <c r="D126" s="14"/>
      <c r="E126" s="133"/>
      <c r="F126" s="69"/>
      <c r="G126" s="70"/>
      <c r="H126" s="70"/>
      <c r="I126" s="70"/>
      <c r="J126" s="71"/>
      <c r="K126" s="70"/>
    </row>
    <row r="127" spans="1:11" s="68" customFormat="1" ht="16.5" customHeight="1">
      <c r="A127" s="70"/>
      <c r="B127" s="70"/>
      <c r="C127" s="13"/>
      <c r="D127" s="14"/>
      <c r="E127" s="133"/>
      <c r="F127" s="69"/>
      <c r="G127" s="70"/>
      <c r="H127" s="70"/>
      <c r="I127" s="70"/>
      <c r="J127" s="71"/>
      <c r="K127" s="70"/>
    </row>
    <row r="128" spans="1:11" s="68" customFormat="1" ht="16.5" customHeight="1">
      <c r="A128" s="70"/>
      <c r="B128" s="70"/>
      <c r="C128" s="13"/>
      <c r="D128" s="14"/>
      <c r="E128" s="133"/>
      <c r="F128" s="69"/>
      <c r="G128" s="70"/>
      <c r="H128" s="70"/>
      <c r="I128" s="70"/>
      <c r="J128" s="71"/>
      <c r="K128" s="70"/>
    </row>
    <row r="129" spans="1:11" s="68" customFormat="1" ht="16.5" customHeight="1">
      <c r="A129" s="70"/>
      <c r="B129" s="70"/>
      <c r="C129" s="13"/>
      <c r="D129" s="14"/>
      <c r="E129" s="133"/>
      <c r="F129" s="69"/>
      <c r="G129" s="70"/>
      <c r="H129" s="70"/>
      <c r="I129" s="70"/>
      <c r="J129" s="71"/>
      <c r="K129" s="70"/>
    </row>
    <row r="130" spans="1:11" s="68" customFormat="1" ht="16.5" customHeight="1">
      <c r="A130" s="70"/>
      <c r="B130" s="70"/>
      <c r="C130" s="13"/>
      <c r="D130" s="14"/>
      <c r="E130" s="133"/>
      <c r="F130" s="69"/>
      <c r="G130" s="70"/>
      <c r="H130" s="70"/>
      <c r="I130" s="70"/>
      <c r="J130" s="71"/>
      <c r="K130" s="70"/>
    </row>
    <row r="131" spans="1:11" s="68" customFormat="1" ht="16.5" customHeight="1">
      <c r="A131" s="70"/>
      <c r="B131" s="70"/>
      <c r="C131" s="13"/>
      <c r="D131" s="14"/>
      <c r="E131" s="133"/>
      <c r="F131" s="69"/>
      <c r="G131" s="70"/>
      <c r="H131" s="70"/>
      <c r="I131" s="70"/>
      <c r="J131" s="71"/>
      <c r="K131" s="70"/>
    </row>
    <row r="132" spans="1:11" s="68" customFormat="1" ht="16.5" customHeight="1">
      <c r="A132" s="70"/>
      <c r="B132" s="70"/>
      <c r="C132" s="13"/>
      <c r="D132" s="14"/>
      <c r="E132" s="133"/>
      <c r="F132" s="69"/>
      <c r="G132" s="70"/>
      <c r="H132" s="70"/>
      <c r="I132" s="70"/>
      <c r="J132" s="71"/>
      <c r="K132" s="70"/>
    </row>
    <row r="133" spans="1:11" s="68" customFormat="1" ht="16.5" customHeight="1">
      <c r="A133" s="70"/>
      <c r="B133" s="70"/>
      <c r="C133" s="13"/>
      <c r="D133" s="14"/>
      <c r="E133" s="133"/>
      <c r="F133" s="69"/>
      <c r="G133" s="70"/>
      <c r="H133" s="70"/>
      <c r="I133" s="70"/>
      <c r="J133" s="71"/>
      <c r="K133" s="70"/>
    </row>
    <row r="134" spans="1:11" s="68" customFormat="1" ht="16.5" customHeight="1">
      <c r="A134" s="70"/>
      <c r="B134" s="70"/>
      <c r="C134" s="13"/>
      <c r="D134" s="14"/>
      <c r="E134" s="133"/>
      <c r="F134" s="69"/>
      <c r="G134" s="70"/>
      <c r="H134" s="70"/>
      <c r="I134" s="70"/>
      <c r="J134" s="71"/>
      <c r="K134" s="70"/>
    </row>
    <row r="135" spans="1:11" s="68" customFormat="1" ht="16.5" customHeight="1">
      <c r="A135" s="70"/>
      <c r="B135" s="70"/>
      <c r="C135" s="13"/>
      <c r="D135" s="14"/>
      <c r="E135" s="133"/>
      <c r="F135" s="69"/>
      <c r="G135" s="70"/>
      <c r="H135" s="70"/>
      <c r="I135" s="70"/>
      <c r="J135" s="71"/>
      <c r="K135" s="70"/>
    </row>
    <row r="136" spans="1:11" s="68" customFormat="1" ht="16.5" customHeight="1">
      <c r="A136" s="70"/>
      <c r="B136" s="70"/>
      <c r="C136" s="13"/>
      <c r="D136" s="14"/>
      <c r="E136" s="133"/>
      <c r="F136" s="69"/>
      <c r="G136" s="70"/>
      <c r="H136" s="70"/>
      <c r="I136" s="70"/>
      <c r="J136" s="71"/>
      <c r="K136" s="70"/>
    </row>
    <row r="137" spans="1:11" s="68" customFormat="1" ht="16.5" customHeight="1">
      <c r="A137" s="70"/>
      <c r="B137" s="70"/>
      <c r="C137" s="13"/>
      <c r="D137" s="14"/>
      <c r="E137" s="133"/>
      <c r="F137" s="69"/>
      <c r="G137" s="70"/>
      <c r="H137" s="70"/>
      <c r="I137" s="70"/>
      <c r="J137" s="71"/>
      <c r="K137" s="70"/>
    </row>
    <row r="138" spans="1:11" s="68" customFormat="1" ht="16.5" customHeight="1">
      <c r="A138" s="70"/>
      <c r="B138" s="70"/>
      <c r="C138" s="13"/>
      <c r="D138" s="14"/>
      <c r="E138" s="133"/>
      <c r="F138" s="69"/>
      <c r="G138" s="70"/>
      <c r="H138" s="70"/>
      <c r="I138" s="70"/>
      <c r="J138" s="71"/>
      <c r="K138" s="70"/>
    </row>
    <row r="139" spans="1:11" ht="16.5" customHeight="1">
      <c r="A139" s="70"/>
      <c r="B139" s="70"/>
      <c r="C139" s="13"/>
      <c r="D139" s="14"/>
      <c r="E139" s="191"/>
      <c r="F139" s="22"/>
      <c r="G139" s="14"/>
      <c r="H139" s="14"/>
      <c r="I139" s="14"/>
      <c r="J139" s="15"/>
      <c r="K139" s="41"/>
    </row>
    <row r="140" spans="1:11" s="68" customFormat="1" ht="16.5" customHeight="1">
      <c r="A140" s="70"/>
      <c r="B140" s="70"/>
      <c r="C140" s="13"/>
      <c r="D140" s="14"/>
      <c r="E140" s="133"/>
      <c r="F140" s="69"/>
      <c r="G140" s="70"/>
      <c r="H140" s="70"/>
      <c r="I140" s="70"/>
      <c r="J140" s="71"/>
      <c r="K140" s="70"/>
    </row>
    <row r="141" spans="1:11" s="68" customFormat="1" ht="16.5" customHeight="1">
      <c r="A141" s="70"/>
      <c r="B141" s="70"/>
      <c r="C141" s="13"/>
      <c r="D141" s="14"/>
      <c r="E141" s="133"/>
      <c r="F141" s="69"/>
      <c r="G141" s="70"/>
      <c r="H141" s="70"/>
      <c r="I141" s="70"/>
      <c r="J141" s="71"/>
      <c r="K141" s="70"/>
    </row>
    <row r="142" spans="1:11" s="68" customFormat="1" ht="16.5" customHeight="1">
      <c r="A142" s="70"/>
      <c r="B142" s="70"/>
      <c r="C142" s="13"/>
      <c r="D142" s="14"/>
      <c r="E142" s="133"/>
      <c r="F142" s="69"/>
      <c r="G142" s="70"/>
      <c r="H142" s="70"/>
      <c r="I142" s="70"/>
      <c r="J142" s="71"/>
      <c r="K142" s="70"/>
    </row>
    <row r="143" spans="1:11" s="68" customFormat="1" ht="16.5" customHeight="1">
      <c r="A143" s="70"/>
      <c r="B143" s="70"/>
      <c r="C143" s="13"/>
      <c r="D143" s="14"/>
      <c r="E143" s="133"/>
      <c r="F143" s="69"/>
      <c r="G143" s="70"/>
      <c r="H143" s="70"/>
      <c r="I143" s="70"/>
      <c r="J143" s="71"/>
      <c r="K143" s="70"/>
    </row>
    <row r="144" spans="1:11" s="68" customFormat="1" ht="16.5" customHeight="1">
      <c r="A144" s="70"/>
      <c r="B144" s="70"/>
      <c r="C144" s="13"/>
      <c r="D144" s="14"/>
      <c r="E144" s="133"/>
      <c r="F144" s="69"/>
      <c r="G144" s="70"/>
      <c r="H144" s="70"/>
      <c r="I144" s="70"/>
      <c r="J144" s="71"/>
      <c r="K144" s="70"/>
    </row>
    <row r="145" spans="1:11" s="68" customFormat="1" ht="16.5" customHeight="1">
      <c r="A145" s="70"/>
      <c r="B145" s="70"/>
      <c r="C145" s="13"/>
      <c r="D145" s="14"/>
      <c r="E145" s="133"/>
      <c r="F145" s="69"/>
      <c r="G145" s="70"/>
      <c r="H145" s="70"/>
      <c r="I145" s="70"/>
      <c r="J145" s="71"/>
      <c r="K145" s="70"/>
    </row>
    <row r="146" spans="1:11" s="68" customFormat="1" ht="16.5" customHeight="1">
      <c r="A146" s="70"/>
      <c r="B146" s="70"/>
      <c r="C146" s="13"/>
      <c r="D146" s="14"/>
      <c r="E146" s="133"/>
      <c r="F146" s="69"/>
      <c r="G146" s="70"/>
      <c r="H146" s="70"/>
      <c r="I146" s="70"/>
      <c r="J146" s="71"/>
      <c r="K146" s="70"/>
    </row>
    <row r="147" spans="1:11" ht="16.5" customHeight="1">
      <c r="A147" s="70"/>
      <c r="B147" s="70"/>
      <c r="C147" s="13"/>
      <c r="D147" s="14"/>
      <c r="E147" s="191"/>
      <c r="F147" s="22"/>
      <c r="G147" s="14"/>
      <c r="H147" s="14"/>
      <c r="I147" s="14"/>
      <c r="J147" s="15"/>
      <c r="K147" s="41"/>
    </row>
    <row r="148" spans="1:11" s="68" customFormat="1" ht="16.5" customHeight="1">
      <c r="A148" s="70"/>
      <c r="B148" s="70"/>
      <c r="C148" s="13"/>
      <c r="D148" s="14"/>
      <c r="E148" s="133"/>
      <c r="F148" s="69"/>
      <c r="G148" s="70"/>
      <c r="H148" s="70"/>
      <c r="I148" s="70"/>
      <c r="J148" s="71"/>
      <c r="K148" s="70"/>
    </row>
    <row r="149" spans="1:11" s="68" customFormat="1" ht="16.5" customHeight="1">
      <c r="A149" s="70"/>
      <c r="B149" s="70"/>
      <c r="C149" s="13"/>
      <c r="D149" s="14"/>
      <c r="E149" s="133"/>
      <c r="F149" s="69"/>
      <c r="G149" s="70"/>
      <c r="H149" s="70"/>
      <c r="I149" s="70"/>
      <c r="J149" s="71"/>
      <c r="K149" s="70"/>
    </row>
    <row r="150" spans="1:11" s="68" customFormat="1" ht="16.5" customHeight="1">
      <c r="A150" s="70"/>
      <c r="B150" s="70"/>
      <c r="C150" s="13"/>
      <c r="D150" s="14"/>
      <c r="E150" s="133"/>
      <c r="F150" s="69"/>
      <c r="G150" s="70"/>
      <c r="H150" s="70"/>
      <c r="I150" s="70"/>
      <c r="J150" s="71"/>
      <c r="K150" s="70"/>
    </row>
    <row r="151" spans="1:11" s="68" customFormat="1" ht="16.5" customHeight="1">
      <c r="A151" s="70"/>
      <c r="B151" s="70"/>
      <c r="C151" s="13"/>
      <c r="D151" s="14"/>
      <c r="E151" s="133"/>
      <c r="F151" s="69"/>
      <c r="G151" s="70"/>
      <c r="H151" s="70"/>
      <c r="I151" s="70"/>
      <c r="J151" s="71"/>
      <c r="K151" s="70"/>
    </row>
    <row r="152" spans="1:11" ht="16.5" customHeight="1">
      <c r="A152" s="70"/>
      <c r="B152" s="70"/>
      <c r="C152" s="13"/>
      <c r="D152" s="14"/>
      <c r="E152" s="191"/>
      <c r="F152" s="22"/>
      <c r="G152" s="14"/>
      <c r="H152" s="14"/>
      <c r="I152" s="14"/>
      <c r="J152" s="15"/>
      <c r="K152" s="41"/>
    </row>
    <row r="153" spans="1:11" s="68" customFormat="1" ht="16.5" customHeight="1">
      <c r="A153" s="70"/>
      <c r="B153" s="70"/>
      <c r="C153" s="13"/>
      <c r="D153" s="14"/>
      <c r="E153" s="133"/>
      <c r="F153" s="69"/>
      <c r="G153" s="70"/>
      <c r="H153" s="70"/>
      <c r="I153" s="70"/>
      <c r="J153" s="71"/>
      <c r="K153" s="70"/>
    </row>
  </sheetData>
  <sheetProtection/>
  <mergeCells count="3">
    <mergeCell ref="C1:K1"/>
    <mergeCell ref="C2:K2"/>
    <mergeCell ref="C3:K3"/>
  </mergeCells>
  <printOptions horizontalCentered="1"/>
  <pageMargins left="0.67" right="0.3937007874015748" top="0.4724409448818898" bottom="0.7086614173228347" header="0.2755905511811024" footer="0.2755905511811024"/>
  <pageSetup horizontalDpi="600" verticalDpi="600" orientation="portrait" paperSize="9" r:id="rId1"/>
  <headerFooter alignWithMargins="0">
    <oddFooter>&amp;LВиконавець: Пархоменко В.К.
Файл: &amp;F  Лист:&amp;A&amp;RДата друку: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Admin</cp:lastModifiedBy>
  <cp:lastPrinted>2015-04-08T20:59:46Z</cp:lastPrinted>
  <dcterms:created xsi:type="dcterms:W3CDTF">2004-10-02T06:56:31Z</dcterms:created>
  <dcterms:modified xsi:type="dcterms:W3CDTF">2015-04-09T16:32:25Z</dcterms:modified>
  <cp:category/>
  <cp:version/>
  <cp:contentType/>
  <cp:contentStatus/>
</cp:coreProperties>
</file>